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975" windowHeight="3765" firstSheet="1" activeTab="7"/>
  </bookViews>
  <sheets>
    <sheet name="nr sin" sheetId="1" r:id="rId1"/>
    <sheet name="gr sin" sheetId="2" r:id="rId2"/>
    <sheet name="nr cos" sheetId="3" r:id="rId3"/>
    <sheet name="gr cos" sheetId="4" r:id="rId4"/>
    <sheet name="nr s+c" sheetId="5" r:id="rId5"/>
    <sheet name="gr s+c" sheetId="6" r:id="rId6"/>
    <sheet name="nr x~2" sheetId="7" r:id="rId7"/>
    <sheet name="gr x~2" sheetId="8" r:id="rId8"/>
    <sheet name="x~3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a">'nr sin'!$A$3</definedName>
    <definedName name="b">'nr sin'!$B$3</definedName>
    <definedName name="ba">'nr sin'!$G$3</definedName>
    <definedName name="bb">'nr sin'!$H$3</definedName>
    <definedName name="bc">'nr sin'!$I$3</definedName>
    <definedName name="bd">'nr sin'!$J$3</definedName>
    <definedName name="cc">'nr sin'!$C$3</definedName>
    <definedName name="cca">'nr cos'!$H$3</definedName>
    <definedName name="ccb">'nr cos'!$I$3</definedName>
    <definedName name="ccc">'nr cos'!$J$3</definedName>
    <definedName name="ccd">'nr cos'!$K$3</definedName>
    <definedName name="d">'nr sin'!$D$3</definedName>
    <definedName name="fa">'nr x~2'!$A$4</definedName>
    <definedName name="fb">'nr x~2'!$B$4</definedName>
    <definedName name="fc">'nr x~2'!$C$4</definedName>
    <definedName name="lp">'gr x~2'!$O$33</definedName>
    <definedName name="ssa">'nr cos'!$A$3</definedName>
    <definedName name="ssb">'nr cos'!$B$3</definedName>
    <definedName name="ssc">'nr cos'!$C$3</definedName>
    <definedName name="ssd">'nr cos'!$D$3</definedName>
  </definedNames>
  <calcPr fullCalcOnLoad="1"/>
</workbook>
</file>

<file path=xl/sharedStrings.xml><?xml version="1.0" encoding="utf-8"?>
<sst xmlns="http://schemas.openxmlformats.org/spreadsheetml/2006/main" count="134" uniqueCount="39">
  <si>
    <t>a1 sin(b1(x+c1)) + d1</t>
  </si>
  <si>
    <t>a2 sin(b2(x+c2)) + d2</t>
  </si>
  <si>
    <t>a1</t>
  </si>
  <si>
    <t>b1</t>
  </si>
  <si>
    <t>c1</t>
  </si>
  <si>
    <t>d1</t>
  </si>
  <si>
    <t>sin+sin</t>
  </si>
  <si>
    <t>a2</t>
  </si>
  <si>
    <t>b2</t>
  </si>
  <si>
    <t>c2</t>
  </si>
  <si>
    <t>d2</t>
  </si>
  <si>
    <t>aABS(sin)</t>
  </si>
  <si>
    <t>x</t>
  </si>
  <si>
    <t>sinx</t>
  </si>
  <si>
    <t>a2 cos(b2(x+c2)) + d2</t>
  </si>
  <si>
    <t>cos+cos</t>
  </si>
  <si>
    <t>cosx</t>
  </si>
  <si>
    <t>1/x sinx</t>
  </si>
  <si>
    <t>a1 cos(b1(x+c1)) + d1</t>
  </si>
  <si>
    <t>sin+cos</t>
  </si>
  <si>
    <t>sin*cos</t>
  </si>
  <si>
    <t>a</t>
  </si>
  <si>
    <t>b</t>
  </si>
  <si>
    <t>c</t>
  </si>
  <si>
    <t>abs</t>
  </si>
  <si>
    <t>ax</t>
  </si>
  <si>
    <t>x-a</t>
  </si>
  <si>
    <t>a*f(x)</t>
  </si>
  <si>
    <t>f(x)+a</t>
  </si>
  <si>
    <t>f1(x)</t>
  </si>
  <si>
    <t>a(x-a)</t>
  </si>
  <si>
    <t>x…a(x-b)</t>
  </si>
  <si>
    <t>d</t>
  </si>
  <si>
    <t>f(x)</t>
  </si>
  <si>
    <t>af1(x)</t>
  </si>
  <si>
    <t>af1(x)+a</t>
  </si>
  <si>
    <t>g(x)</t>
  </si>
  <si>
    <t>* PI/12</t>
  </si>
  <si>
    <t>ABS(sin)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</si>
</sst>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9"/>
      <name val="Arial"/>
      <family val="0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7" fillId="5" borderId="0" xfId="0" applyFont="1" applyFill="1" applyAlignment="1">
      <alignment/>
    </xf>
    <xf numFmtId="0" fontId="7" fillId="6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8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"/>
          <c:w val="1"/>
          <c:h val="0.939"/>
        </c:manualLayout>
      </c:layout>
      <c:scatterChart>
        <c:scatterStyle val="smooth"/>
        <c:varyColors val="0"/>
        <c:ser>
          <c:idx val="1"/>
          <c:order val="0"/>
          <c:tx>
            <c:strRef>
              <c:f>'nr sin'!$C$5</c:f>
              <c:strCache>
                <c:ptCount val="1"/>
                <c:pt idx="0">
                  <c:v>1sin[1(x+c1)]+0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578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sin'!$C$6:$C$583</c:f>
              <c:numCache>
                <c:ptCount val="578"/>
                <c:pt idx="0">
                  <c:v>4.90059381963448E-16</c:v>
                </c:pt>
                <c:pt idx="1">
                  <c:v>0.09983341664682828</c:v>
                </c:pt>
                <c:pt idx="2">
                  <c:v>0.198669330795061</c:v>
                </c:pt>
                <c:pt idx="3">
                  <c:v>0.29552020666133905</c:v>
                </c:pt>
                <c:pt idx="4">
                  <c:v>0.38941834230864963</c:v>
                </c:pt>
                <c:pt idx="5">
                  <c:v>0.4794255386042019</c:v>
                </c:pt>
                <c:pt idx="6">
                  <c:v>0.564642473395034</c:v>
                </c:pt>
                <c:pt idx="7">
                  <c:v>0.6442176872376896</c:v>
                </c:pt>
                <c:pt idx="8">
                  <c:v>0.7173560908995211</c:v>
                </c:pt>
                <c:pt idx="9">
                  <c:v>0.7833269096274817</c:v>
                </c:pt>
                <c:pt idx="10">
                  <c:v>0.8414709848078948</c:v>
                </c:pt>
                <c:pt idx="11">
                  <c:v>0.8912073600614338</c:v>
                </c:pt>
                <c:pt idx="12">
                  <c:v>0.932039085967225</c:v>
                </c:pt>
                <c:pt idx="13">
                  <c:v>0.9635581854171918</c:v>
                </c:pt>
                <c:pt idx="14">
                  <c:v>0.9854497299884594</c:v>
                </c:pt>
                <c:pt idx="15">
                  <c:v>0.9974949866040541</c:v>
                </c:pt>
                <c:pt idx="16">
                  <c:v>0.9995736030415053</c:v>
                </c:pt>
                <c:pt idx="17">
                  <c:v>0.9916648104524693</c:v>
                </c:pt>
                <c:pt idx="18">
                  <c:v>0.9738476308781965</c:v>
                </c:pt>
                <c:pt idx="19">
                  <c:v>0.9463000876874165</c:v>
                </c:pt>
                <c:pt idx="20">
                  <c:v>0.9092974268256845</c:v>
                </c:pt>
                <c:pt idx="21">
                  <c:v>0.8632093666488773</c:v>
                </c:pt>
                <c:pt idx="22">
                  <c:v>0.8084964038195945</c:v>
                </c:pt>
                <c:pt idx="23">
                  <c:v>0.7457052121767253</c:v>
                </c:pt>
                <c:pt idx="24">
                  <c:v>0.6754631805511568</c:v>
                </c:pt>
                <c:pt idx="25">
                  <c:v>0.5984721441039632</c:v>
                </c:pt>
                <c:pt idx="26">
                  <c:v>0.5155013718214717</c:v>
                </c:pt>
                <c:pt idx="27">
                  <c:v>0.42737988023383816</c:v>
                </c:pt>
                <c:pt idx="28">
                  <c:v>0.3349881501559138</c:v>
                </c:pt>
                <c:pt idx="29">
                  <c:v>0.23924932921399186</c:v>
                </c:pt>
                <c:pt idx="30">
                  <c:v>0.1411200080598773</c:v>
                </c:pt>
                <c:pt idx="31">
                  <c:v>0.041580662433301094</c:v>
                </c:pt>
                <c:pt idx="32">
                  <c:v>-0.058374143427569046</c:v>
                </c:pt>
                <c:pt idx="33">
                  <c:v>-0.15774569414323728</c:v>
                </c:pt>
                <c:pt idx="34">
                  <c:v>-0.2555411020268201</c:v>
                </c:pt>
                <c:pt idx="35">
                  <c:v>-0.3507832276896087</c:v>
                </c:pt>
                <c:pt idx="36">
                  <c:v>-0.44252044329484136</c:v>
                </c:pt>
                <c:pt idx="37">
                  <c:v>-0.5298361409084825</c:v>
                </c:pt>
                <c:pt idx="38">
                  <c:v>-0.6118578909427088</c:v>
                </c:pt>
                <c:pt idx="39">
                  <c:v>-0.6877661591839641</c:v>
                </c:pt>
                <c:pt idx="40">
                  <c:v>-0.7568024953079193</c:v>
                </c:pt>
                <c:pt idx="41">
                  <c:v>-0.8182771110644024</c:v>
                </c:pt>
                <c:pt idx="42">
                  <c:v>-0.871575772413581</c:v>
                </c:pt>
                <c:pt idx="43">
                  <c:v>-0.916165936749449</c:v>
                </c:pt>
                <c:pt idx="44">
                  <c:v>-0.9516020738895113</c:v>
                </c:pt>
                <c:pt idx="45">
                  <c:v>-0.9775301176650938</c:v>
                </c:pt>
                <c:pt idx="46">
                  <c:v>-0.9936910036334626</c:v>
                </c:pt>
                <c:pt idx="47">
                  <c:v>-0.9999232575641007</c:v>
                </c:pt>
                <c:pt idx="48">
                  <c:v>-0.9961646088358421</c:v>
                </c:pt>
                <c:pt idx="49">
                  <c:v>-0.9824526126243357</c:v>
                </c:pt>
                <c:pt idx="50">
                  <c:v>-0.9589242746631433</c:v>
                </c:pt>
                <c:pt idx="51">
                  <c:v>-0.925814682327739</c:v>
                </c:pt>
                <c:pt idx="52">
                  <c:v>-0.8834546557201617</c:v>
                </c:pt>
                <c:pt idx="53">
                  <c:v>-0.8322674422239114</c:v>
                </c:pt>
                <c:pt idx="54">
                  <c:v>-0.7727644875559992</c:v>
                </c:pt>
                <c:pt idx="55">
                  <c:v>-0.7055403255704054</c:v>
                </c:pt>
                <c:pt idx="56">
                  <c:v>-0.6312666378723364</c:v>
                </c:pt>
                <c:pt idx="57">
                  <c:v>-0.5506855425976542</c:v>
                </c:pt>
                <c:pt idx="58">
                  <c:v>-0.464602179413775</c:v>
                </c:pt>
                <c:pt idx="59">
                  <c:v>-0.37387666483025533</c:v>
                </c:pt>
                <c:pt idx="60">
                  <c:v>-0.27941549819894584</c:v>
                </c:pt>
                <c:pt idx="61">
                  <c:v>-0.18216250427211636</c:v>
                </c:pt>
                <c:pt idx="62">
                  <c:v>-0.08308940281751805</c:v>
                </c:pt>
                <c:pt idx="63">
                  <c:v>0.016813900484328</c:v>
                </c:pt>
                <c:pt idx="64">
                  <c:v>0.1165492048504712</c:v>
                </c:pt>
                <c:pt idx="65">
                  <c:v>0.21511998808779345</c:v>
                </c:pt>
                <c:pt idx="66">
                  <c:v>0.3115413635133564</c:v>
                </c:pt>
                <c:pt idx="67">
                  <c:v>0.4048499206165768</c:v>
                </c:pt>
                <c:pt idx="68">
                  <c:v>0.49411335113858773</c:v>
                </c:pt>
                <c:pt idx="69">
                  <c:v>0.5784397643881802</c:v>
                </c:pt>
                <c:pt idx="70">
                  <c:v>0.6569865987187707</c:v>
                </c:pt>
                <c:pt idx="71">
                  <c:v>0.7289690401258592</c:v>
                </c:pt>
                <c:pt idx="72">
                  <c:v>0.7936678638491378</c:v>
                </c:pt>
                <c:pt idx="73">
                  <c:v>0.8504366206285511</c:v>
                </c:pt>
                <c:pt idx="74">
                  <c:v>0.8987080958116155</c:v>
                </c:pt>
                <c:pt idx="75">
                  <c:v>0.9379999767747298</c:v>
                </c:pt>
                <c:pt idx="76">
                  <c:v>0.9679196720314798</c:v>
                </c:pt>
                <c:pt idx="77">
                  <c:v>0.9881682338769963</c:v>
                </c:pt>
                <c:pt idx="78">
                  <c:v>0.9985433453746035</c:v>
                </c:pt>
                <c:pt idx="79">
                  <c:v>0.9989413418397733</c:v>
                </c:pt>
                <c:pt idx="80">
                  <c:v>0.9893582466233859</c:v>
                </c:pt>
                <c:pt idx="81">
                  <c:v>0.9698898108450932</c:v>
                </c:pt>
                <c:pt idx="82">
                  <c:v>0.9407305566797827</c:v>
                </c:pt>
                <c:pt idx="83">
                  <c:v>0.9021718337563062</c:v>
                </c:pt>
                <c:pt idx="84">
                  <c:v>0.8545989080882959</c:v>
                </c:pt>
                <c:pt idx="85">
                  <c:v>0.7984871126235081</c:v>
                </c:pt>
                <c:pt idx="86">
                  <c:v>0.7343970978741332</c:v>
                </c:pt>
                <c:pt idx="87">
                  <c:v>0.6629692300822049</c:v>
                </c:pt>
                <c:pt idx="88">
                  <c:v>0.5849171928917861</c:v>
                </c:pt>
                <c:pt idx="89">
                  <c:v>0.5010208564579104</c:v>
                </c:pt>
                <c:pt idx="90">
                  <c:v>0.41211848524178324</c:v>
                </c:pt>
                <c:pt idx="91">
                  <c:v>0.31909836234937944</c:v>
                </c:pt>
                <c:pt idx="92">
                  <c:v>0.2228899141002753</c:v>
                </c:pt>
                <c:pt idx="93">
                  <c:v>0.12445442350709118</c:v>
                </c:pt>
                <c:pt idx="94">
                  <c:v>0.024775425453387023</c:v>
                </c:pt>
                <c:pt idx="95">
                  <c:v>-0.07515112046178057</c:v>
                </c:pt>
                <c:pt idx="96">
                  <c:v>-0.1743267812229517</c:v>
                </c:pt>
                <c:pt idx="97">
                  <c:v>-0.2717606264109156</c:v>
                </c:pt>
                <c:pt idx="98">
                  <c:v>-0.3664791292519012</c:v>
                </c:pt>
                <c:pt idx="99">
                  <c:v>-0.45753589377529574</c:v>
                </c:pt>
                <c:pt idx="100">
                  <c:v>-0.544021110889346</c:v>
                </c:pt>
                <c:pt idx="101">
                  <c:v>-0.6250706488928602</c:v>
                </c:pt>
                <c:pt idx="102">
                  <c:v>-0.6998746875935227</c:v>
                </c:pt>
                <c:pt idx="103">
                  <c:v>-0.7676858097635639</c:v>
                </c:pt>
                <c:pt idx="104">
                  <c:v>-0.8278264690856377</c:v>
                </c:pt>
                <c:pt idx="105">
                  <c:v>-0.8796957599716568</c:v>
                </c:pt>
                <c:pt idx="106">
                  <c:v>-0.922775421612796</c:v>
                </c:pt>
                <c:pt idx="107">
                  <c:v>-0.95663501627018</c:v>
                </c:pt>
                <c:pt idx="108">
                  <c:v>-0.980936230066486</c:v>
                </c:pt>
                <c:pt idx="109">
                  <c:v>-0.9954362533063748</c:v>
                </c:pt>
                <c:pt idx="110">
                  <c:v>-0.9999902065507036</c:v>
                </c:pt>
                <c:pt idx="111">
                  <c:v>-0.9945525882039921</c:v>
                </c:pt>
                <c:pt idx="112">
                  <c:v>-0.9791777291513227</c:v>
                </c:pt>
                <c:pt idx="113">
                  <c:v>-0.9540192499020973</c:v>
                </c:pt>
                <c:pt idx="114">
                  <c:v>-0.9193285256646865</c:v>
                </c:pt>
                <c:pt idx="115">
                  <c:v>-0.8754521746884416</c:v>
                </c:pt>
                <c:pt idx="116">
                  <c:v>-0.822828594968724</c:v>
                </c:pt>
                <c:pt idx="117">
                  <c:v>-0.7619835839190504</c:v>
                </c:pt>
                <c:pt idx="118">
                  <c:v>-0.6935250847771424</c:v>
                </c:pt>
                <c:pt idx="119">
                  <c:v>-0.6181371122370549</c:v>
                </c:pt>
                <c:pt idx="120">
                  <c:v>-0.5365729180004579</c:v>
                </c:pt>
                <c:pt idx="121">
                  <c:v>-0.44964746453462545</c:v>
                </c:pt>
                <c:pt idx="122">
                  <c:v>-0.35822928223685346</c:v>
                </c:pt>
                <c:pt idx="123">
                  <c:v>-0.2632317913658279</c:v>
                </c:pt>
                <c:pt idx="124">
                  <c:v>-0.16560417544833658</c:v>
                </c:pt>
                <c:pt idx="125">
                  <c:v>-0.06632189735122784</c:v>
                </c:pt>
                <c:pt idx="126">
                  <c:v>0.03362304722110986</c:v>
                </c:pt>
                <c:pt idx="127">
                  <c:v>0.13323204141991596</c:v>
                </c:pt>
                <c:pt idx="128">
                  <c:v>0.2315098251015118</c:v>
                </c:pt>
                <c:pt idx="129">
                  <c:v>0.32747443913766705</c:v>
                </c:pt>
                <c:pt idx="130">
                  <c:v>0.42016703682661627</c:v>
                </c:pt>
                <c:pt idx="131">
                  <c:v>0.5086614643723506</c:v>
                </c:pt>
                <c:pt idx="132">
                  <c:v>0.5920735147072016</c:v>
                </c:pt>
                <c:pt idx="133">
                  <c:v>0.6695697621965816</c:v>
                </c:pt>
                <c:pt idx="134">
                  <c:v>0.7403758899524301</c:v>
                </c:pt>
                <c:pt idx="135">
                  <c:v>0.8037844265516048</c:v>
                </c:pt>
                <c:pt idx="136">
                  <c:v>0.8591618148564821</c:v>
                </c:pt>
                <c:pt idx="137">
                  <c:v>0.9059547423084506</c:v>
                </c:pt>
                <c:pt idx="138">
                  <c:v>0.9436956694440957</c:v>
                </c:pt>
                <c:pt idx="139">
                  <c:v>0.9720075013949696</c:v>
                </c:pt>
                <c:pt idx="140">
                  <c:v>0.9906073556948667</c:v>
                </c:pt>
                <c:pt idx="141">
                  <c:v>0.9993093887479167</c:v>
                </c:pt>
                <c:pt idx="142">
                  <c:v>0.9980266527163634</c:v>
                </c:pt>
                <c:pt idx="143">
                  <c:v>0.9867719642746178</c:v>
                </c:pt>
                <c:pt idx="144">
                  <c:v>0.9656577765492844</c:v>
                </c:pt>
                <c:pt idx="145">
                  <c:v>0.9348950555246924</c:v>
                </c:pt>
                <c:pt idx="146">
                  <c:v>0.8947911721405158</c:v>
                </c:pt>
                <c:pt idx="147">
                  <c:v>0.845746831142948</c:v>
                </c:pt>
                <c:pt idx="148">
                  <c:v>0.7882520673753329</c:v>
                </c:pt>
                <c:pt idx="149">
                  <c:v>0.7228813495119945</c:v>
                </c:pt>
                <c:pt idx="150">
                  <c:v>0.6502878401571367</c:v>
                </c:pt>
                <c:pt idx="151">
                  <c:v>0.5711968696600097</c:v>
                </c:pt>
                <c:pt idx="152">
                  <c:v>0.48639868885382176</c:v>
                </c:pt>
                <c:pt idx="153">
                  <c:v>0.3967405731306365</c:v>
                </c:pt>
                <c:pt idx="154">
                  <c:v>0.3031183567457272</c:v>
                </c:pt>
                <c:pt idx="155">
                  <c:v>0.20646748193782175</c:v>
                </c:pt>
                <c:pt idx="156">
                  <c:v>0.10775365229946918</c:v>
                </c:pt>
                <c:pt idx="157">
                  <c:v>0.007963183785962166</c:v>
                </c:pt>
                <c:pt idx="158">
                  <c:v>-0.0919068502276556</c:v>
                </c:pt>
                <c:pt idx="159">
                  <c:v>-0.19085858137416414</c:v>
                </c:pt>
                <c:pt idx="160">
                  <c:v>-0.2879033166650411</c:v>
                </c:pt>
                <c:pt idx="161">
                  <c:v>-0.3820714171839845</c:v>
                </c:pt>
                <c:pt idx="162">
                  <c:v>-0.4724219863984447</c:v>
                </c:pt>
                <c:pt idx="163">
                  <c:v>-0.558052271286758</c:v>
                </c:pt>
                <c:pt idx="164">
                  <c:v>-0.6381066823479294</c:v>
                </c:pt>
                <c:pt idx="165">
                  <c:v>-0.7117853423691056</c:v>
                </c:pt>
                <c:pt idx="166">
                  <c:v>-0.7783520785342821</c:v>
                </c:pt>
                <c:pt idx="167">
                  <c:v>-0.8371417780197334</c:v>
                </c:pt>
                <c:pt idx="168">
                  <c:v>-0.8875670335814925</c:v>
                </c:pt>
                <c:pt idx="169">
                  <c:v>-0.9291240127343594</c:v>
                </c:pt>
                <c:pt idx="170">
                  <c:v>-0.9613974918795497</c:v>
                </c:pt>
                <c:pt idx="171">
                  <c:v>-0.9840650050816384</c:v>
                </c:pt>
                <c:pt idx="172">
                  <c:v>-0.996900066041594</c:v>
                </c:pt>
                <c:pt idx="173">
                  <c:v>-0.9997744310730117</c:v>
                </c:pt>
                <c:pt idx="174">
                  <c:v>-0.9926593804706363</c:v>
                </c:pt>
                <c:pt idx="175">
                  <c:v>-0.9756260054681637</c:v>
                </c:pt>
                <c:pt idx="176">
                  <c:v>-0.9488444979181334</c:v>
                </c:pt>
                <c:pt idx="177">
                  <c:v>-0.9125824497911958</c:v>
                </c:pt>
                <c:pt idx="178">
                  <c:v>-0.8672021794855962</c:v>
                </c:pt>
                <c:pt idx="179">
                  <c:v>-0.8131571116615047</c:v>
                </c:pt>
                <c:pt idx="180">
                  <c:v>-0.7509872467716957</c:v>
                </c:pt>
                <c:pt idx="181">
                  <c:v>-0.681313765555523</c:v>
                </c:pt>
                <c:pt idx="182">
                  <c:v>-0.6048328224063078</c:v>
                </c:pt>
                <c:pt idx="183">
                  <c:v>-0.5223085896267584</c:v>
                </c:pt>
                <c:pt idx="184">
                  <c:v>-0.4345656220719235</c:v>
                </c:pt>
                <c:pt idx="185">
                  <c:v>-0.3424806184696421</c:v>
                </c:pt>
                <c:pt idx="186">
                  <c:v>-0.2469736617366531</c:v>
                </c:pt>
                <c:pt idx="187">
                  <c:v>-0.14899902581422994</c:v>
                </c:pt>
                <c:pt idx="188">
                  <c:v>-0.04953564087840064</c:v>
                </c:pt>
                <c:pt idx="189">
                  <c:v>0.050422687806779776</c:v>
                </c:pt>
                <c:pt idx="190">
                  <c:v>0.14987720966291945</c:v>
                </c:pt>
                <c:pt idx="191">
                  <c:v>0.24783420798292588</c:v>
                </c:pt>
                <c:pt idx="192">
                  <c:v>0.34331492881986414</c:v>
                </c:pt>
                <c:pt idx="193">
                  <c:v>0.43536536037286167</c:v>
                </c:pt>
                <c:pt idx="194">
                  <c:v>0.5230657651576681</c:v>
                </c:pt>
                <c:pt idx="195">
                  <c:v>0.6055398697195732</c:v>
                </c:pt>
                <c:pt idx="196">
                  <c:v>0.6819636200681086</c:v>
                </c:pt>
                <c:pt idx="197">
                  <c:v>0.7515734153521252</c:v>
                </c:pt>
                <c:pt idx="198">
                  <c:v>0.8136737375070839</c:v>
                </c:pt>
                <c:pt idx="199">
                  <c:v>0.86764410064165</c:v>
                </c:pt>
                <c:pt idx="200">
                  <c:v>0.9129452507276127</c:v>
                </c:pt>
                <c:pt idx="201">
                  <c:v>0.9491245536478824</c:v>
                </c:pt>
                <c:pt idx="202">
                  <c:v>0.9758205177669675</c:v>
                </c:pt>
                <c:pt idx="203">
                  <c:v>0.9927664058359025</c:v>
                </c:pt>
                <c:pt idx="204">
                  <c:v>0.9997929001426684</c:v>
                </c:pt>
                <c:pt idx="205">
                  <c:v>0.9968297942788024</c:v>
                </c:pt>
                <c:pt idx="206">
                  <c:v>0.9839066946186233</c:v>
                </c:pt>
                <c:pt idx="207">
                  <c:v>0.9611527245021272</c:v>
                </c:pt>
                <c:pt idx="208">
                  <c:v>0.9287952340772553</c:v>
                </c:pt>
                <c:pt idx="209">
                  <c:v>0.8871575286923689</c:v>
                </c:pt>
                <c:pt idx="210">
                  <c:v>0.8366556385360782</c:v>
                </c:pt>
                <c:pt idx="211">
                  <c:v>0.7777941618011194</c:v>
                </c:pt>
                <c:pt idx="212">
                  <c:v>0.7111612229060108</c:v>
                </c:pt>
                <c:pt idx="213">
                  <c:v>0.6374225961502713</c:v>
                </c:pt>
                <c:pt idx="214">
                  <c:v>0.557315053517695</c:v>
                </c:pt>
                <c:pt idx="215">
                  <c:v>0.4716390030942333</c:v>
                </c:pt>
                <c:pt idx="216">
                  <c:v>0.38125049165498076</c:v>
                </c:pt>
                <c:pt idx="217">
                  <c:v>0.2870526513277688</c:v>
                </c:pt>
                <c:pt idx="218">
                  <c:v>0.18998667579548084</c:v>
                </c:pt>
                <c:pt idx="219">
                  <c:v>0.09102241619988984</c:v>
                </c:pt>
                <c:pt idx="220">
                  <c:v>-0.008851309290359958</c:v>
                </c:pt>
                <c:pt idx="221">
                  <c:v>-0.10863659542403434</c:v>
                </c:pt>
                <c:pt idx="222">
                  <c:v>-0.2073364206067158</c:v>
                </c:pt>
                <c:pt idx="223">
                  <c:v>-0.3039646088110035</c:v>
                </c:pt>
                <c:pt idx="224">
                  <c:v>-0.3975556831213926</c:v>
                </c:pt>
                <c:pt idx="225">
                  <c:v>-0.4871745124604696</c:v>
                </c:pt>
                <c:pt idx="226">
                  <c:v>-0.5719256551095249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'nr sin'!$G$5</c:f>
              <c:strCache>
                <c:ptCount val="1"/>
                <c:pt idx="0">
                  <c:v>1sin[1(x+c2)]+0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578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sin'!$G$6:$G$232</c:f>
              <c:numCache>
                <c:ptCount val="227"/>
                <c:pt idx="0">
                  <c:v>4.90059381963448E-16</c:v>
                </c:pt>
                <c:pt idx="1">
                  <c:v>0.09983341664682828</c:v>
                </c:pt>
                <c:pt idx="2">
                  <c:v>0.198669330795061</c:v>
                </c:pt>
                <c:pt idx="3">
                  <c:v>0.29552020666133905</c:v>
                </c:pt>
                <c:pt idx="4">
                  <c:v>0.38941834230864963</c:v>
                </c:pt>
                <c:pt idx="5">
                  <c:v>0.4794255386042019</c:v>
                </c:pt>
                <c:pt idx="6">
                  <c:v>0.564642473395034</c:v>
                </c:pt>
                <c:pt idx="7">
                  <c:v>0.6442176872376896</c:v>
                </c:pt>
                <c:pt idx="8">
                  <c:v>0.7173560908995211</c:v>
                </c:pt>
                <c:pt idx="9">
                  <c:v>0.7833269096274817</c:v>
                </c:pt>
                <c:pt idx="10">
                  <c:v>0.8414709848078948</c:v>
                </c:pt>
                <c:pt idx="11">
                  <c:v>0.8912073600614338</c:v>
                </c:pt>
                <c:pt idx="12">
                  <c:v>0.932039085967225</c:v>
                </c:pt>
                <c:pt idx="13">
                  <c:v>0.9635581854171918</c:v>
                </c:pt>
                <c:pt idx="14">
                  <c:v>0.9854497299884594</c:v>
                </c:pt>
                <c:pt idx="15">
                  <c:v>0.9974949866040541</c:v>
                </c:pt>
                <c:pt idx="16">
                  <c:v>0.9995736030415053</c:v>
                </c:pt>
                <c:pt idx="17">
                  <c:v>0.9916648104524693</c:v>
                </c:pt>
                <c:pt idx="18">
                  <c:v>0.9738476308781965</c:v>
                </c:pt>
                <c:pt idx="19">
                  <c:v>0.9463000876874165</c:v>
                </c:pt>
                <c:pt idx="20">
                  <c:v>0.9092974268256845</c:v>
                </c:pt>
                <c:pt idx="21">
                  <c:v>0.8632093666488773</c:v>
                </c:pt>
                <c:pt idx="22">
                  <c:v>0.8084964038195945</c:v>
                </c:pt>
                <c:pt idx="23">
                  <c:v>0.7457052121767253</c:v>
                </c:pt>
                <c:pt idx="24">
                  <c:v>0.6754631805511568</c:v>
                </c:pt>
                <c:pt idx="25">
                  <c:v>0.5984721441039632</c:v>
                </c:pt>
                <c:pt idx="26">
                  <c:v>0.5155013718214717</c:v>
                </c:pt>
                <c:pt idx="27">
                  <c:v>0.42737988023383816</c:v>
                </c:pt>
                <c:pt idx="28">
                  <c:v>0.3349881501559138</c:v>
                </c:pt>
                <c:pt idx="29">
                  <c:v>0.23924932921399186</c:v>
                </c:pt>
                <c:pt idx="30">
                  <c:v>0.1411200080598773</c:v>
                </c:pt>
                <c:pt idx="31">
                  <c:v>0.041580662433301094</c:v>
                </c:pt>
                <c:pt idx="32">
                  <c:v>-0.058374143427569046</c:v>
                </c:pt>
                <c:pt idx="33">
                  <c:v>-0.15774569414323728</c:v>
                </c:pt>
                <c:pt idx="34">
                  <c:v>-0.2555411020268201</c:v>
                </c:pt>
                <c:pt idx="35">
                  <c:v>-0.3507832276896087</c:v>
                </c:pt>
                <c:pt idx="36">
                  <c:v>-0.44252044329484136</c:v>
                </c:pt>
                <c:pt idx="37">
                  <c:v>-0.5298361409084825</c:v>
                </c:pt>
                <c:pt idx="38">
                  <c:v>-0.6118578909427088</c:v>
                </c:pt>
                <c:pt idx="39">
                  <c:v>-0.6877661591839641</c:v>
                </c:pt>
                <c:pt idx="40">
                  <c:v>-0.7568024953079193</c:v>
                </c:pt>
                <c:pt idx="41">
                  <c:v>-0.8182771110644024</c:v>
                </c:pt>
                <c:pt idx="42">
                  <c:v>-0.871575772413581</c:v>
                </c:pt>
                <c:pt idx="43">
                  <c:v>-0.916165936749449</c:v>
                </c:pt>
                <c:pt idx="44">
                  <c:v>-0.9516020738895113</c:v>
                </c:pt>
                <c:pt idx="45">
                  <c:v>-0.9775301176650938</c:v>
                </c:pt>
                <c:pt idx="46">
                  <c:v>-0.9936910036334626</c:v>
                </c:pt>
                <c:pt idx="47">
                  <c:v>-0.9999232575641007</c:v>
                </c:pt>
                <c:pt idx="48">
                  <c:v>-0.9961646088358421</c:v>
                </c:pt>
                <c:pt idx="49">
                  <c:v>-0.9824526126243357</c:v>
                </c:pt>
                <c:pt idx="50">
                  <c:v>-0.9589242746631433</c:v>
                </c:pt>
                <c:pt idx="51">
                  <c:v>-0.925814682327739</c:v>
                </c:pt>
                <c:pt idx="52">
                  <c:v>-0.8834546557201617</c:v>
                </c:pt>
                <c:pt idx="53">
                  <c:v>-0.8322674422239114</c:v>
                </c:pt>
                <c:pt idx="54">
                  <c:v>-0.7727644875559992</c:v>
                </c:pt>
                <c:pt idx="55">
                  <c:v>-0.7055403255704054</c:v>
                </c:pt>
                <c:pt idx="56">
                  <c:v>-0.6312666378723364</c:v>
                </c:pt>
                <c:pt idx="57">
                  <c:v>-0.5506855425976542</c:v>
                </c:pt>
                <c:pt idx="58">
                  <c:v>-0.464602179413775</c:v>
                </c:pt>
                <c:pt idx="59">
                  <c:v>-0.37387666483025533</c:v>
                </c:pt>
                <c:pt idx="60">
                  <c:v>-0.27941549819894584</c:v>
                </c:pt>
                <c:pt idx="61">
                  <c:v>-0.18216250427211636</c:v>
                </c:pt>
                <c:pt idx="62">
                  <c:v>-0.08308940281751805</c:v>
                </c:pt>
                <c:pt idx="63">
                  <c:v>0.016813900484328</c:v>
                </c:pt>
                <c:pt idx="64">
                  <c:v>0.1165492048504712</c:v>
                </c:pt>
                <c:pt idx="65">
                  <c:v>0.21511998808779345</c:v>
                </c:pt>
                <c:pt idx="66">
                  <c:v>0.3115413635133564</c:v>
                </c:pt>
                <c:pt idx="67">
                  <c:v>0.4048499206165768</c:v>
                </c:pt>
                <c:pt idx="68">
                  <c:v>0.49411335113858773</c:v>
                </c:pt>
                <c:pt idx="69">
                  <c:v>0.5784397643881802</c:v>
                </c:pt>
                <c:pt idx="70">
                  <c:v>0.6569865987187707</c:v>
                </c:pt>
                <c:pt idx="71">
                  <c:v>0.7289690401258592</c:v>
                </c:pt>
                <c:pt idx="72">
                  <c:v>0.7936678638491378</c:v>
                </c:pt>
                <c:pt idx="73">
                  <c:v>0.8504366206285511</c:v>
                </c:pt>
                <c:pt idx="74">
                  <c:v>0.8987080958116155</c:v>
                </c:pt>
                <c:pt idx="75">
                  <c:v>0.9379999767747298</c:v>
                </c:pt>
                <c:pt idx="76">
                  <c:v>0.9679196720314798</c:v>
                </c:pt>
                <c:pt idx="77">
                  <c:v>0.9881682338769963</c:v>
                </c:pt>
                <c:pt idx="78">
                  <c:v>0.9985433453746035</c:v>
                </c:pt>
                <c:pt idx="79">
                  <c:v>0.9989413418397733</c:v>
                </c:pt>
                <c:pt idx="80">
                  <c:v>0.9893582466233859</c:v>
                </c:pt>
                <c:pt idx="81">
                  <c:v>0.9698898108450932</c:v>
                </c:pt>
                <c:pt idx="82">
                  <c:v>0.9407305566797827</c:v>
                </c:pt>
                <c:pt idx="83">
                  <c:v>0.9021718337563062</c:v>
                </c:pt>
                <c:pt idx="84">
                  <c:v>0.8545989080882959</c:v>
                </c:pt>
                <c:pt idx="85">
                  <c:v>0.7984871126235081</c:v>
                </c:pt>
                <c:pt idx="86">
                  <c:v>0.7343970978741332</c:v>
                </c:pt>
                <c:pt idx="87">
                  <c:v>0.6629692300822049</c:v>
                </c:pt>
                <c:pt idx="88">
                  <c:v>0.5849171928917861</c:v>
                </c:pt>
                <c:pt idx="89">
                  <c:v>0.5010208564579104</c:v>
                </c:pt>
                <c:pt idx="90">
                  <c:v>0.41211848524178324</c:v>
                </c:pt>
                <c:pt idx="91">
                  <c:v>0.31909836234937944</c:v>
                </c:pt>
                <c:pt idx="92">
                  <c:v>0.2228899141002753</c:v>
                </c:pt>
                <c:pt idx="93">
                  <c:v>0.12445442350709118</c:v>
                </c:pt>
                <c:pt idx="94">
                  <c:v>0.024775425453387023</c:v>
                </c:pt>
                <c:pt idx="95">
                  <c:v>-0.07515112046178057</c:v>
                </c:pt>
                <c:pt idx="96">
                  <c:v>-0.1743267812229517</c:v>
                </c:pt>
                <c:pt idx="97">
                  <c:v>-0.2717606264109156</c:v>
                </c:pt>
                <c:pt idx="98">
                  <c:v>-0.3664791292519012</c:v>
                </c:pt>
                <c:pt idx="99">
                  <c:v>-0.45753589377529574</c:v>
                </c:pt>
                <c:pt idx="100">
                  <c:v>-0.544021110889346</c:v>
                </c:pt>
                <c:pt idx="101">
                  <c:v>-0.6250706488928602</c:v>
                </c:pt>
                <c:pt idx="102">
                  <c:v>-0.6998746875935227</c:v>
                </c:pt>
                <c:pt idx="103">
                  <c:v>-0.7676858097635639</c:v>
                </c:pt>
                <c:pt idx="104">
                  <c:v>-0.8278264690856377</c:v>
                </c:pt>
                <c:pt idx="105">
                  <c:v>-0.8796957599716568</c:v>
                </c:pt>
                <c:pt idx="106">
                  <c:v>-0.922775421612796</c:v>
                </c:pt>
                <c:pt idx="107">
                  <c:v>-0.95663501627018</c:v>
                </c:pt>
                <c:pt idx="108">
                  <c:v>-0.980936230066486</c:v>
                </c:pt>
                <c:pt idx="109">
                  <c:v>-0.9954362533063748</c:v>
                </c:pt>
                <c:pt idx="110">
                  <c:v>-0.9999902065507036</c:v>
                </c:pt>
                <c:pt idx="111">
                  <c:v>-0.9945525882039921</c:v>
                </c:pt>
                <c:pt idx="112">
                  <c:v>-0.9791777291513227</c:v>
                </c:pt>
                <c:pt idx="113">
                  <c:v>-0.9540192499020973</c:v>
                </c:pt>
                <c:pt idx="114">
                  <c:v>-0.9193285256646865</c:v>
                </c:pt>
                <c:pt idx="115">
                  <c:v>-0.8754521746884416</c:v>
                </c:pt>
                <c:pt idx="116">
                  <c:v>-0.822828594968724</c:v>
                </c:pt>
                <c:pt idx="117">
                  <c:v>-0.7619835839190504</c:v>
                </c:pt>
                <c:pt idx="118">
                  <c:v>-0.6935250847771424</c:v>
                </c:pt>
                <c:pt idx="119">
                  <c:v>-0.6181371122370549</c:v>
                </c:pt>
                <c:pt idx="120">
                  <c:v>-0.5365729180004579</c:v>
                </c:pt>
                <c:pt idx="121">
                  <c:v>-0.44964746453462545</c:v>
                </c:pt>
                <c:pt idx="122">
                  <c:v>-0.35822928223685346</c:v>
                </c:pt>
                <c:pt idx="123">
                  <c:v>-0.2632317913658279</c:v>
                </c:pt>
                <c:pt idx="124">
                  <c:v>-0.16560417544833658</c:v>
                </c:pt>
                <c:pt idx="125">
                  <c:v>-0.06632189735122784</c:v>
                </c:pt>
                <c:pt idx="126">
                  <c:v>0.03362304722110986</c:v>
                </c:pt>
                <c:pt idx="127">
                  <c:v>0.13323204141991596</c:v>
                </c:pt>
                <c:pt idx="128">
                  <c:v>0.2315098251015118</c:v>
                </c:pt>
                <c:pt idx="129">
                  <c:v>0.32747443913766705</c:v>
                </c:pt>
                <c:pt idx="130">
                  <c:v>0.42016703682661627</c:v>
                </c:pt>
                <c:pt idx="131">
                  <c:v>0.5086614643723506</c:v>
                </c:pt>
                <c:pt idx="132">
                  <c:v>0.5920735147072016</c:v>
                </c:pt>
                <c:pt idx="133">
                  <c:v>0.6695697621965816</c:v>
                </c:pt>
                <c:pt idx="134">
                  <c:v>0.7403758899524301</c:v>
                </c:pt>
                <c:pt idx="135">
                  <c:v>0.8037844265516048</c:v>
                </c:pt>
                <c:pt idx="136">
                  <c:v>0.8591618148564821</c:v>
                </c:pt>
                <c:pt idx="137">
                  <c:v>0.9059547423084506</c:v>
                </c:pt>
                <c:pt idx="138">
                  <c:v>0.9436956694440957</c:v>
                </c:pt>
                <c:pt idx="139">
                  <c:v>0.9720075013949696</c:v>
                </c:pt>
                <c:pt idx="140">
                  <c:v>0.9906073556948667</c:v>
                </c:pt>
                <c:pt idx="141">
                  <c:v>0.9993093887479167</c:v>
                </c:pt>
                <c:pt idx="142">
                  <c:v>0.9980266527163634</c:v>
                </c:pt>
                <c:pt idx="143">
                  <c:v>0.9867719642746178</c:v>
                </c:pt>
                <c:pt idx="144">
                  <c:v>0.9656577765492844</c:v>
                </c:pt>
                <c:pt idx="145">
                  <c:v>0.9348950555246924</c:v>
                </c:pt>
                <c:pt idx="146">
                  <c:v>0.8947911721405158</c:v>
                </c:pt>
                <c:pt idx="147">
                  <c:v>0.845746831142948</c:v>
                </c:pt>
                <c:pt idx="148">
                  <c:v>0.7882520673753329</c:v>
                </c:pt>
                <c:pt idx="149">
                  <c:v>0.7228813495119945</c:v>
                </c:pt>
                <c:pt idx="150">
                  <c:v>0.6502878401571367</c:v>
                </c:pt>
                <c:pt idx="151">
                  <c:v>0.5711968696600097</c:v>
                </c:pt>
                <c:pt idx="152">
                  <c:v>0.48639868885382176</c:v>
                </c:pt>
                <c:pt idx="153">
                  <c:v>0.3967405731306365</c:v>
                </c:pt>
                <c:pt idx="154">
                  <c:v>0.3031183567457272</c:v>
                </c:pt>
                <c:pt idx="155">
                  <c:v>0.20646748193782175</c:v>
                </c:pt>
                <c:pt idx="156">
                  <c:v>0.10775365229946918</c:v>
                </c:pt>
                <c:pt idx="157">
                  <c:v>0.007963183785962166</c:v>
                </c:pt>
                <c:pt idx="158">
                  <c:v>-0.0919068502276556</c:v>
                </c:pt>
                <c:pt idx="159">
                  <c:v>-0.19085858137416414</c:v>
                </c:pt>
                <c:pt idx="160">
                  <c:v>-0.2879033166650411</c:v>
                </c:pt>
                <c:pt idx="161">
                  <c:v>-0.3820714171839845</c:v>
                </c:pt>
                <c:pt idx="162">
                  <c:v>-0.4724219863984447</c:v>
                </c:pt>
                <c:pt idx="163">
                  <c:v>-0.558052271286758</c:v>
                </c:pt>
                <c:pt idx="164">
                  <c:v>-0.6381066823479294</c:v>
                </c:pt>
                <c:pt idx="165">
                  <c:v>-0.7117853423691056</c:v>
                </c:pt>
                <c:pt idx="166">
                  <c:v>-0.7783520785342821</c:v>
                </c:pt>
                <c:pt idx="167">
                  <c:v>-0.8371417780197334</c:v>
                </c:pt>
                <c:pt idx="168">
                  <c:v>-0.8875670335814925</c:v>
                </c:pt>
                <c:pt idx="169">
                  <c:v>-0.9291240127343594</c:v>
                </c:pt>
                <c:pt idx="170">
                  <c:v>-0.9613974918795497</c:v>
                </c:pt>
                <c:pt idx="171">
                  <c:v>-0.9840650050816384</c:v>
                </c:pt>
                <c:pt idx="172">
                  <c:v>-0.996900066041594</c:v>
                </c:pt>
                <c:pt idx="173">
                  <c:v>-0.9997744310730117</c:v>
                </c:pt>
                <c:pt idx="174">
                  <c:v>-0.9926593804706363</c:v>
                </c:pt>
                <c:pt idx="175">
                  <c:v>-0.9756260054681637</c:v>
                </c:pt>
                <c:pt idx="176">
                  <c:v>-0.9488444979181334</c:v>
                </c:pt>
                <c:pt idx="177">
                  <c:v>-0.9125824497911958</c:v>
                </c:pt>
                <c:pt idx="178">
                  <c:v>-0.8672021794855962</c:v>
                </c:pt>
                <c:pt idx="179">
                  <c:v>-0.8131571116615047</c:v>
                </c:pt>
                <c:pt idx="180">
                  <c:v>-0.7509872467716957</c:v>
                </c:pt>
                <c:pt idx="181">
                  <c:v>-0.681313765555523</c:v>
                </c:pt>
                <c:pt idx="182">
                  <c:v>-0.6048328224063078</c:v>
                </c:pt>
                <c:pt idx="183">
                  <c:v>-0.5223085896267584</c:v>
                </c:pt>
                <c:pt idx="184">
                  <c:v>-0.4345656220719235</c:v>
                </c:pt>
                <c:pt idx="185">
                  <c:v>-0.3424806184696421</c:v>
                </c:pt>
                <c:pt idx="186">
                  <c:v>-0.2469736617366531</c:v>
                </c:pt>
                <c:pt idx="187">
                  <c:v>-0.14899902581422994</c:v>
                </c:pt>
                <c:pt idx="188">
                  <c:v>-0.04953564087840064</c:v>
                </c:pt>
                <c:pt idx="189">
                  <c:v>0.050422687806779776</c:v>
                </c:pt>
                <c:pt idx="190">
                  <c:v>0.14987720966291945</c:v>
                </c:pt>
                <c:pt idx="191">
                  <c:v>0.24783420798292588</c:v>
                </c:pt>
                <c:pt idx="192">
                  <c:v>0.34331492881986414</c:v>
                </c:pt>
                <c:pt idx="193">
                  <c:v>0.43536536037286167</c:v>
                </c:pt>
                <c:pt idx="194">
                  <c:v>0.5230657651576681</c:v>
                </c:pt>
                <c:pt idx="195">
                  <c:v>0.6055398697195732</c:v>
                </c:pt>
                <c:pt idx="196">
                  <c:v>0.6819636200681086</c:v>
                </c:pt>
                <c:pt idx="197">
                  <c:v>0.7515734153521252</c:v>
                </c:pt>
                <c:pt idx="198">
                  <c:v>0.8136737375070839</c:v>
                </c:pt>
                <c:pt idx="199">
                  <c:v>0.86764410064165</c:v>
                </c:pt>
                <c:pt idx="200">
                  <c:v>0.9129452507276127</c:v>
                </c:pt>
                <c:pt idx="201">
                  <c:v>0.9491245536478824</c:v>
                </c:pt>
                <c:pt idx="202">
                  <c:v>0.9758205177669675</c:v>
                </c:pt>
                <c:pt idx="203">
                  <c:v>0.9927664058359025</c:v>
                </c:pt>
                <c:pt idx="204">
                  <c:v>0.9997929001426684</c:v>
                </c:pt>
                <c:pt idx="205">
                  <c:v>0.9968297942788024</c:v>
                </c:pt>
                <c:pt idx="206">
                  <c:v>0.9839066946186233</c:v>
                </c:pt>
                <c:pt idx="207">
                  <c:v>0.9611527245021272</c:v>
                </c:pt>
                <c:pt idx="208">
                  <c:v>0.9287952340772553</c:v>
                </c:pt>
                <c:pt idx="209">
                  <c:v>0.8871575286923689</c:v>
                </c:pt>
                <c:pt idx="210">
                  <c:v>0.8366556385360782</c:v>
                </c:pt>
                <c:pt idx="211">
                  <c:v>0.7777941618011194</c:v>
                </c:pt>
                <c:pt idx="212">
                  <c:v>0.7111612229060108</c:v>
                </c:pt>
                <c:pt idx="213">
                  <c:v>0.6374225961502713</c:v>
                </c:pt>
                <c:pt idx="214">
                  <c:v>0.557315053517695</c:v>
                </c:pt>
                <c:pt idx="215">
                  <c:v>0.4716390030942333</c:v>
                </c:pt>
                <c:pt idx="216">
                  <c:v>0.38125049165498076</c:v>
                </c:pt>
                <c:pt idx="217">
                  <c:v>0.2870526513277688</c:v>
                </c:pt>
                <c:pt idx="218">
                  <c:v>0.18998667579548084</c:v>
                </c:pt>
                <c:pt idx="219">
                  <c:v>0.09102241619988984</c:v>
                </c:pt>
                <c:pt idx="220">
                  <c:v>-0.008851309290359958</c:v>
                </c:pt>
                <c:pt idx="221">
                  <c:v>-0.10863659542403434</c:v>
                </c:pt>
                <c:pt idx="222">
                  <c:v>-0.2073364206067158</c:v>
                </c:pt>
                <c:pt idx="223">
                  <c:v>-0.3039646088110035</c:v>
                </c:pt>
                <c:pt idx="224">
                  <c:v>-0.3975556831213926</c:v>
                </c:pt>
                <c:pt idx="225">
                  <c:v>-0.4871745124604696</c:v>
                </c:pt>
                <c:pt idx="226">
                  <c:v>-0.5719256551095249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'nr sin'!$I$5</c:f>
              <c:strCache>
                <c:ptCount val="1"/>
                <c:pt idx="0">
                  <c:v>sin+sin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578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sin'!$I$6:$I$232</c:f>
              <c:numCache>
                <c:ptCount val="2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'nr sin'!$J$4</c:f>
              <c:strCache>
                <c:ptCount val="1"/>
                <c:pt idx="0">
                  <c:v>aABS(sin)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578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sin'!$J$5:$J$232</c:f>
              <c:numCache>
                <c:ptCount val="2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</c:numCache>
            </c:numRef>
          </c:yVal>
          <c:smooth val="1"/>
        </c:ser>
        <c:axId val="33940659"/>
        <c:axId val="37030476"/>
      </c:scatterChart>
      <c:valAx>
        <c:axId val="33940659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in"/>
        <c:minorTickMark val="none"/>
        <c:tickLblPos val="nextTo"/>
        <c:crossAx val="37030476"/>
        <c:crosses val="autoZero"/>
        <c:crossBetween val="midCat"/>
        <c:dispUnits/>
      </c:valAx>
      <c:valAx>
        <c:axId val="370304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940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0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14375"/>
          <c:w val="0.80775"/>
          <c:h val="0.85625"/>
        </c:manualLayout>
      </c:layout>
      <c:scatterChart>
        <c:scatterStyle val="smooth"/>
        <c:varyColors val="0"/>
        <c:ser>
          <c:idx val="0"/>
          <c:order val="0"/>
          <c:tx>
            <c:strRef>
              <c:f>'nr cos'!$F$5</c:f>
              <c:strCache>
                <c:ptCount val="1"/>
                <c:pt idx="0">
                  <c:v>2cos[1(x+c2)]+0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27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cos'!$F$6:$F$232</c:f>
              <c:numCache>
                <c:ptCount val="227"/>
                <c:pt idx="0">
                  <c:v>2</c:v>
                </c:pt>
                <c:pt idx="1">
                  <c:v>1.9900083305560514</c:v>
                </c:pt>
                <c:pt idx="2">
                  <c:v>1.9601331556824833</c:v>
                </c:pt>
                <c:pt idx="3">
                  <c:v>1.9106729782512124</c:v>
                </c:pt>
                <c:pt idx="4">
                  <c:v>1.8421219880057709</c:v>
                </c:pt>
                <c:pt idx="5">
                  <c:v>1.7551651237807466</c:v>
                </c:pt>
                <c:pt idx="6">
                  <c:v>1.6506712298193584</c:v>
                </c:pt>
                <c:pt idx="7">
                  <c:v>1.5296843745689794</c:v>
                </c:pt>
                <c:pt idx="8">
                  <c:v>1.3934134186943343</c:v>
                </c:pt>
                <c:pt idx="9">
                  <c:v>1.2432199365413332</c:v>
                </c:pt>
                <c:pt idx="10">
                  <c:v>1.0806046117362846</c:v>
                </c:pt>
                <c:pt idx="11">
                  <c:v>0.9071922428511608</c:v>
                </c:pt>
                <c:pt idx="12">
                  <c:v>0.7247155089533542</c:v>
                </c:pt>
                <c:pt idx="13">
                  <c:v>0.5349976572491828</c:v>
                </c:pt>
                <c:pt idx="14">
                  <c:v>0.33993428580049073</c:v>
                </c:pt>
                <c:pt idx="15">
                  <c:v>0.14147440333541547</c:v>
                </c:pt>
                <c:pt idx="16">
                  <c:v>-0.05839904460256707</c:v>
                </c:pt>
                <c:pt idx="17">
                  <c:v>-0.25768898859103834</c:v>
                </c:pt>
                <c:pt idx="18">
                  <c:v>-0.4544041893861626</c:v>
                </c:pt>
                <c:pt idx="19">
                  <c:v>-0.646579133726995</c:v>
                </c:pt>
                <c:pt idx="20">
                  <c:v>-0.8322936730942727</c:v>
                </c:pt>
                <c:pt idx="21">
                  <c:v>-1.009692209199703</c:v>
                </c:pt>
                <c:pt idx="22">
                  <c:v>-1.1770022345106796</c:v>
                </c:pt>
                <c:pt idx="23">
                  <c:v>-1.3325520425596369</c:v>
                </c:pt>
                <c:pt idx="24">
                  <c:v>-1.4747874310824802</c:v>
                </c:pt>
                <c:pt idx="25">
                  <c:v>-1.6022872310938574</c:v>
                </c:pt>
                <c:pt idx="26">
                  <c:v>-1.7137775067378855</c:v>
                </c:pt>
                <c:pt idx="27">
                  <c:v>-1.8081442840341144</c:v>
                </c:pt>
                <c:pt idx="28">
                  <c:v>-1.88444468133731</c:v>
                </c:pt>
                <c:pt idx="29">
                  <c:v>-1.9419163302991764</c:v>
                </c:pt>
                <c:pt idx="30">
                  <c:v>-1.979984993200888</c:v>
                </c:pt>
                <c:pt idx="31">
                  <c:v>-1.998270300546558</c:v>
                </c:pt>
                <c:pt idx="32">
                  <c:v>-1.9965895515895073</c:v>
                </c:pt>
                <c:pt idx="33">
                  <c:v>-1.9749595398177333</c:v>
                </c:pt>
                <c:pt idx="34">
                  <c:v>-1.933596385158928</c:v>
                </c:pt>
                <c:pt idx="35">
                  <c:v>-1.8729133745816011</c:v>
                </c:pt>
                <c:pt idx="36">
                  <c:v>-1.7935168326683049</c:v>
                </c:pt>
                <c:pt idx="37">
                  <c:v>-1.6962000634208296</c:v>
                </c:pt>
                <c:pt idx="38">
                  <c:v>-1.5819354238288492</c:v>
                </c:pt>
                <c:pt idx="39">
                  <c:v>-1.4518646084002986</c:v>
                </c:pt>
                <c:pt idx="40">
                  <c:v>-1.3072872417272445</c:v>
                </c:pt>
                <c:pt idx="41">
                  <c:v>-1.1496478930665608</c:v>
                </c:pt>
                <c:pt idx="42">
                  <c:v>-0.9805216426814243</c:v>
                </c:pt>
                <c:pt idx="43">
                  <c:v>-0.8015983441599777</c:v>
                </c:pt>
                <c:pt idx="44">
                  <c:v>-0.6146657399568681</c:v>
                </c:pt>
                <c:pt idx="45">
                  <c:v>-0.4215915988615897</c:v>
                </c:pt>
                <c:pt idx="46">
                  <c:v>-0.22430505387014055</c:v>
                </c:pt>
                <c:pt idx="47">
                  <c:v>-0.024777326925813886</c:v>
                </c:pt>
                <c:pt idx="48">
                  <c:v>0.17499796687886013</c:v>
                </c:pt>
                <c:pt idx="49">
                  <c:v>0.37302473884511755</c:v>
                </c:pt>
                <c:pt idx="50">
                  <c:v>0.5673243709264194</c:v>
                </c:pt>
                <c:pt idx="51">
                  <c:v>0.7559554854259285</c:v>
                </c:pt>
                <c:pt idx="52">
                  <c:v>0.9370333426007221</c:v>
                </c:pt>
                <c:pt idx="53">
                  <c:v>1.1087486723582913</c:v>
                </c:pt>
                <c:pt idx="54">
                  <c:v>1.2693857518852398</c:v>
                </c:pt>
                <c:pt idx="55">
                  <c:v>1.4173395485824931</c:v>
                </c:pt>
                <c:pt idx="56">
                  <c:v>1.551131757020475</c:v>
                </c:pt>
                <c:pt idx="57">
                  <c:v>1.6694255696782976</c:v>
                </c:pt>
                <c:pt idx="58">
                  <c:v>1.7710390338826194</c:v>
                </c:pt>
                <c:pt idx="59">
                  <c:v>1.8549568614880563</c:v>
                </c:pt>
                <c:pt idx="60">
                  <c:v>1.9203405733007204</c:v>
                </c:pt>
                <c:pt idx="61">
                  <c:v>1.9665368768851614</c:v>
                </c:pt>
                <c:pt idx="62">
                  <c:v>1.9930841940464314</c:v>
                </c:pt>
                <c:pt idx="63">
                  <c:v>1.999717272766831</c:v>
                </c:pt>
                <c:pt idx="64">
                  <c:v>1.9863698375163905</c:v>
                </c:pt>
                <c:pt idx="65">
                  <c:v>1.9531752514560567</c:v>
                </c:pt>
                <c:pt idx="66">
                  <c:v>1.9004651839170732</c:v>
                </c:pt>
                <c:pt idx="67">
                  <c:v>1.8287662964706577</c:v>
                </c:pt>
                <c:pt idx="68">
                  <c:v>1.7387949806996736</c:v>
                </c:pt>
                <c:pt idx="69">
                  <c:v>1.6314502002507418</c:v>
                </c:pt>
                <c:pt idx="70">
                  <c:v>1.5078045086866414</c:v>
                </c:pt>
                <c:pt idx="71">
                  <c:v>1.3690933328856487</c:v>
                </c:pt>
                <c:pt idx="72">
                  <c:v>1.216702629064549</c:v>
                </c:pt>
                <c:pt idx="73">
                  <c:v>1.0521550347622537</c:v>
                </c:pt>
                <c:pt idx="74">
                  <c:v>0.8770946551488277</c:v>
                </c:pt>
                <c:pt idx="75">
                  <c:v>0.6932706356701007</c:v>
                </c:pt>
                <c:pt idx="76">
                  <c:v>0.5025196851645621</c:v>
                </c:pt>
                <c:pt idx="77">
                  <c:v>0.30674772407578216</c:v>
                </c:pt>
                <c:pt idx="78">
                  <c:v>0.10791084112535351</c:v>
                </c:pt>
                <c:pt idx="79">
                  <c:v>-0.0920042512790181</c:v>
                </c:pt>
                <c:pt idx="80">
                  <c:v>-0.2910000676171718</c:v>
                </c:pt>
                <c:pt idx="81">
                  <c:v>-0.48708830747152804</c:v>
                </c:pt>
                <c:pt idx="82">
                  <c:v>-0.6783097219676165</c:v>
                </c:pt>
                <c:pt idx="83">
                  <c:v>-0.8627536899411881</c:v>
                </c:pt>
                <c:pt idx="84">
                  <c:v>-1.0385773082333205</c:v>
                </c:pt>
                <c:pt idx="85">
                  <c:v>-1.2040238053695997</c:v>
                </c:pt>
                <c:pt idx="86">
                  <c:v>-1.3574400946399818</c:v>
                </c:pt>
                <c:pt idx="87">
                  <c:v>-1.4972932911947592</c:v>
                </c:pt>
                <c:pt idx="88">
                  <c:v>-1.6221860281232767</c:v>
                </c:pt>
                <c:pt idx="89">
                  <c:v>-1.7308704184821948</c:v>
                </c:pt>
                <c:pt idx="90">
                  <c:v>-1.82226052376933</c:v>
                </c:pt>
                <c:pt idx="91">
                  <c:v>-1.8954432042622054</c:v>
                </c:pt>
                <c:pt idx="92">
                  <c:v>-1.9496872428083145</c:v>
                </c:pt>
                <c:pt idx="93">
                  <c:v>-1.9844506509051996</c:v>
                </c:pt>
                <c:pt idx="94">
                  <c:v>-1.9993860840704114</c:v>
                </c:pt>
                <c:pt idx="95">
                  <c:v>-1.9943443123927613</c:v>
                </c:pt>
                <c:pt idx="96">
                  <c:v>-1.9693757115882637</c:v>
                </c:pt>
                <c:pt idx="97">
                  <c:v>-1.9247297596626356</c:v>
                </c:pt>
                <c:pt idx="98">
                  <c:v>-1.860852544209528</c:v>
                </c:pt>
                <c:pt idx="99">
                  <c:v>-1.7783823052507481</c:v>
                </c:pt>
                <c:pt idx="100">
                  <c:v>-1.6781430581529357</c:v>
                </c:pt>
                <c:pt idx="101">
                  <c:v>-1.5611363603384025</c:v>
                </c:pt>
                <c:pt idx="102">
                  <c:v>-1.428531304054439</c:v>
                </c:pt>
                <c:pt idx="103">
                  <c:v>-1.281652835190031</c:v>
                </c:pt>
                <c:pt idx="104">
                  <c:v>-1.1219685148545044</c:v>
                </c:pt>
                <c:pt idx="105">
                  <c:v>-0.9510738559920342</c:v>
                </c:pt>
                <c:pt idx="106">
                  <c:v>-0.77067638154371</c:v>
                </c:pt>
                <c:pt idx="107">
                  <c:v>-0.5825785634427427</c:v>
                </c:pt>
                <c:pt idx="108">
                  <c:v>-0.38865981291072527</c:v>
                </c:pt>
                <c:pt idx="109">
                  <c:v>-0.19085770200195692</c:v>
                </c:pt>
                <c:pt idx="110">
                  <c:v>0.008851395976046596</c:v>
                </c:pt>
                <c:pt idx="111">
                  <c:v>0.20847205373133995</c:v>
                </c:pt>
                <c:pt idx="112">
                  <c:v>0.4060097276374487</c:v>
                </c:pt>
                <c:pt idx="113">
                  <c:v>0.5994906865539765</c:v>
                </c:pt>
                <c:pt idx="114">
                  <c:v>0.7869817326957312</c:v>
                </c:pt>
                <c:pt idx="115">
                  <c:v>0.9666095175059645</c:v>
                </c:pt>
                <c:pt idx="116">
                  <c:v>1.1365792595359032</c:v>
                </c:pt>
                <c:pt idx="117">
                  <c:v>1.2951926773077116</c:v>
                </c:pt>
                <c:pt idx="118">
                  <c:v>1.4408649579816388</c:v>
                </c:pt>
                <c:pt idx="119">
                  <c:v>1.5721405922820446</c:v>
                </c:pt>
                <c:pt idx="120">
                  <c:v>1.687707917464955</c:v>
                </c:pt>
                <c:pt idx="121">
                  <c:v>1.786412223018621</c:v>
                </c:pt>
                <c:pt idx="122">
                  <c:v>1.8672672881492556</c:v>
                </c:pt>
                <c:pt idx="123">
                  <c:v>1.929465235773205</c:v>
                </c:pt>
                <c:pt idx="124">
                  <c:v>1.9723846045577182</c:v>
                </c:pt>
                <c:pt idx="125">
                  <c:v>1.9955965583571578</c:v>
                </c:pt>
                <c:pt idx="126">
                  <c:v>1.9988691710020114</c:v>
                </c:pt>
                <c:pt idx="127">
                  <c:v>1.9821697436285135</c:v>
                </c:pt>
                <c:pt idx="128">
                  <c:v>1.9456651313948836</c:v>
                </c:pt>
                <c:pt idx="129">
                  <c:v>1.8897200763197395</c:v>
                </c:pt>
                <c:pt idx="130">
                  <c:v>1.8148935629004153</c:v>
                </c:pt>
                <c:pt idx="131">
                  <c:v>1.7219332329246404</c:v>
                </c:pt>
                <c:pt idx="132">
                  <c:v>1.6117679152809328</c:v>
                </c:pt>
                <c:pt idx="133">
                  <c:v>1.4854983454073765</c:v>
                </c:pt>
                <c:pt idx="134">
                  <c:v>1.344386167106977</c:v>
                </c:pt>
                <c:pt idx="135">
                  <c:v>1.1898413266198278</c:v>
                </c:pt>
                <c:pt idx="136">
                  <c:v>1.0234079849063442</c:v>
                </c:pt>
                <c:pt idx="137">
                  <c:v>0.8467490889013788</c:v>
                </c:pt>
                <c:pt idx="138">
                  <c:v>0.6616297558981462</c:v>
                </c:pt>
                <c:pt idx="139">
                  <c:v>0.4698996370796991</c:v>
                </c:pt>
                <c:pt idx="140">
                  <c:v>0.27347443641572033</c:v>
                </c:pt>
                <c:pt idx="141">
                  <c:v>0.07431676958170552</c:v>
                </c:pt>
                <c:pt idx="142">
                  <c:v>-0.12558344584811176</c:v>
                </c:pt>
                <c:pt idx="143">
                  <c:v>-0.3242288729993827</c:v>
                </c:pt>
                <c:pt idx="144">
                  <c:v>-0.5196347124274598</c:v>
                </c:pt>
                <c:pt idx="145">
                  <c:v>-0.7098485335773607</c:v>
                </c:pt>
                <c:pt idx="146">
                  <c:v>-0.8929697828244845</c:v>
                </c:pt>
                <c:pt idx="147">
                  <c:v>-1.067168773178192</c:v>
                </c:pt>
                <c:pt idx="148">
                  <c:v>-1.230704965909399</c:v>
                </c:pt>
                <c:pt idx="149">
                  <c:v>-1.3819443614382132</c:v>
                </c:pt>
                <c:pt idx="150">
                  <c:v>-1.5193758257176084</c:v>
                </c:pt>
                <c:pt idx="151">
                  <c:v>-1.6416261889853072</c:v>
                </c:pt>
                <c:pt idx="152">
                  <c:v>-1.7474739660221357</c:v>
                </c:pt>
                <c:pt idx="153">
                  <c:v>-1.8358615608285653</c:v>
                </c:pt>
                <c:pt idx="154">
                  <c:v>-1.9059058337743449</c:v>
                </c:pt>
                <c:pt idx="155">
                  <c:v>-1.9569069256377578</c:v>
                </c:pt>
                <c:pt idx="156">
                  <c:v>-1.988355250367625</c:v>
                </c:pt>
                <c:pt idx="157">
                  <c:v>-1.9999365866986794</c:v>
                </c:pt>
                <c:pt idx="158">
                  <c:v>-1.991535217746582</c:v>
                </c:pt>
                <c:pt idx="159">
                  <c:v>-1.9632350872127786</c:v>
                </c:pt>
                <c:pt idx="160">
                  <c:v>-1.9153189606467838</c:v>
                </c:pt>
                <c:pt idx="161">
                  <c:v>-1.8482656001462794</c:v>
                </c:pt>
                <c:pt idx="162">
                  <c:v>-1.7627449807244924</c:v>
                </c:pt>
                <c:pt idx="163">
                  <c:v>-1.659611596141327</c:v>
                </c:pt>
                <c:pt idx="164">
                  <c:v>-1.5398959210841734</c:v>
                </c:pt>
                <c:pt idx="165">
                  <c:v>-1.4047941150054624</c:v>
                </c:pt>
                <c:pt idx="166">
                  <c:v>-1.2556560704928126</c:v>
                </c:pt>
                <c:pt idx="167">
                  <c:v>-1.093971925588512</c:v>
                </c:pt>
                <c:pt idx="168">
                  <c:v>-0.9213571748227715</c:v>
                </c:pt>
                <c:pt idx="169">
                  <c:v>-0.7395365277263916</c:v>
                </c:pt>
                <c:pt idx="170">
                  <c:v>-0.5503266761032442</c:v>
                </c:pt>
                <c:pt idx="171">
                  <c:v>-0.35561814224628624</c:v>
                </c:pt>
                <c:pt idx="172">
                  <c:v>-0.15735638946373245</c:v>
                </c:pt>
                <c:pt idx="173">
                  <c:v>0.04247761634723617</c:v>
                </c:pt>
                <c:pt idx="174">
                  <c:v>0.24188719985689636</c:v>
                </c:pt>
                <c:pt idx="175">
                  <c:v>0.43887992642286416</c:v>
                </c:pt>
                <c:pt idx="176">
                  <c:v>0.6314875098384303</c:v>
                </c:pt>
                <c:pt idx="177">
                  <c:v>0.8177854787977087</c:v>
                </c:pt>
                <c:pt idx="178">
                  <c:v>0.9959124055767794</c:v>
                </c:pt>
                <c:pt idx="179">
                  <c:v>1.1640885048041993</c:v>
                </c:pt>
                <c:pt idx="180">
                  <c:v>1.3206334164881157</c:v>
                </c:pt>
                <c:pt idx="181">
                  <c:v>1.4639829956178505</c:v>
                </c:pt>
                <c:pt idx="182">
                  <c:v>1.5927049405838105</c:v>
                </c:pt>
                <c:pt idx="183">
                  <c:v>1.7055131042617133</c:v>
                </c:pt>
                <c:pt idx="184">
                  <c:v>1.8012803447695112</c:v>
                </c:pt>
                <c:pt idx="185">
                  <c:v>1.8790497874964904</c:v>
                </c:pt>
                <c:pt idx="186">
                  <c:v>1.9380443858780834</c:v>
                </c:pt>
                <c:pt idx="187">
                  <c:v>1.9776746853882825</c:v>
                </c:pt>
                <c:pt idx="188">
                  <c:v>1.997544713174417</c:v>
                </c:pt>
                <c:pt idx="189">
                  <c:v>1.9974559344870064</c:v>
                </c:pt>
                <c:pt idx="190">
                  <c:v>1.9774092363733484</c:v>
                </c:pt>
                <c:pt idx="191">
                  <c:v>1.9376049188144375</c:v>
                </c:pt>
                <c:pt idx="192">
                  <c:v>1.8784406933937645</c:v>
                </c:pt>
                <c:pt idx="193">
                  <c:v>1.8005077094946396</c:v>
                </c:pt>
                <c:pt idx="194">
                  <c:v>1.7045846477309634</c:v>
                </c:pt>
                <c:pt idx="195">
                  <c:v>1.5916299396279305</c:v>
                </c:pt>
                <c:pt idx="196">
                  <c:v>1.4627721912910436</c:v>
                </c:pt>
                <c:pt idx="197">
                  <c:v>1.3192989067469767</c:v>
                </c:pt>
                <c:pt idx="198">
                  <c:v>1.1626436236289313</c:v>
                </c:pt>
                <c:pt idx="199">
                  <c:v>0.9943715897424714</c:v>
                </c:pt>
                <c:pt idx="200">
                  <c:v>0.8161641236268512</c:v>
                </c:pt>
                <c:pt idx="201">
                  <c:v>0.6298018153759417</c:v>
                </c:pt>
                <c:pt idx="202">
                  <c:v>0.43714673557059713</c:v>
                </c:pt>
                <c:pt idx="203">
                  <c:v>0.2401238300849301</c:v>
                </c:pt>
                <c:pt idx="204">
                  <c:v>0.040701686663439575</c:v>
                </c:pt>
                <c:pt idx="205">
                  <c:v>-0.1591271345570032</c:v>
                </c:pt>
                <c:pt idx="206">
                  <c:v>-0.35736601004938967</c:v>
                </c:pt>
                <c:pt idx="207">
                  <c:v>-0.5520342024988599</c:v>
                </c:pt>
                <c:pt idx="208">
                  <c:v>-0.7411866516752079</c:v>
                </c:pt>
                <c:pt idx="209">
                  <c:v>-0.9229334088317502</c:v>
                </c:pt>
                <c:pt idx="210">
                  <c:v>-1.0954585204484693</c:v>
                </c:pt>
                <c:pt idx="211">
                  <c:v>-1.2570381726393105</c:v>
                </c:pt>
                <c:pt idx="212">
                  <c:v>-1.4060579149307146</c:v>
                </c:pt>
                <c:pt idx="213">
                  <c:v>-1.541028791317084</c:v>
                </c:pt>
                <c:pt idx="214">
                  <c:v>-1.6606022174170054</c:v>
                </c:pt>
                <c:pt idx="215">
                  <c:v>-1.7635834550826086</c:v>
                </c:pt>
                <c:pt idx="216">
                  <c:v>-1.8489435498282099</c:v>
                </c:pt>
                <c:pt idx="217">
                  <c:v>-1.915829611803407</c:v>
                </c:pt>
                <c:pt idx="218">
                  <c:v>-1.9635733375865367</c:v>
                </c:pt>
                <c:pt idx="219">
                  <c:v>-1.9916976876515513</c:v>
                </c:pt>
                <c:pt idx="220">
                  <c:v>-1.9999216527892751</c:v>
                </c:pt>
                <c:pt idx="221">
                  <c:v>-1.9881630618585335</c:v>
                </c:pt>
                <c:pt idx="222">
                  <c:v>-1.9565394028130332</c:v>
                </c:pt>
                <c:pt idx="223">
                  <c:v>-1.9053666488005647</c:v>
                </c:pt>
                <c:pt idx="224">
                  <c:v>-1.8351561010637574</c:v>
                </c:pt>
                <c:pt idx="225">
                  <c:v>-1.7466092801870758</c:v>
                </c:pt>
                <c:pt idx="226">
                  <c:v>-1.6406109167350322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'nr cos'!$G$5</c:f>
              <c:strCache>
                <c:ptCount val="1"/>
                <c:pt idx="0">
                  <c:v>cosx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27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cos'!$G$6:$G$232</c:f>
              <c:numCache>
                <c:ptCount val="227"/>
                <c:pt idx="0">
                  <c:v>1</c:v>
                </c:pt>
                <c:pt idx="1">
                  <c:v>0.9950041652780257</c:v>
                </c:pt>
                <c:pt idx="2">
                  <c:v>0.9800665778412416</c:v>
                </c:pt>
                <c:pt idx="3">
                  <c:v>0.9553364891256062</c:v>
                </c:pt>
                <c:pt idx="4">
                  <c:v>0.9210609940028854</c:v>
                </c:pt>
                <c:pt idx="5">
                  <c:v>0.8775825618903733</c:v>
                </c:pt>
                <c:pt idx="6">
                  <c:v>0.8253356149096792</c:v>
                </c:pt>
                <c:pt idx="7">
                  <c:v>0.7648421872844897</c:v>
                </c:pt>
                <c:pt idx="8">
                  <c:v>0.6967067093471672</c:v>
                </c:pt>
                <c:pt idx="9">
                  <c:v>0.6216099682706666</c:v>
                </c:pt>
                <c:pt idx="10">
                  <c:v>0.5403023058681423</c:v>
                </c:pt>
                <c:pt idx="11">
                  <c:v>0.4535961214255804</c:v>
                </c:pt>
                <c:pt idx="12">
                  <c:v>0.3623577544766771</c:v>
                </c:pt>
                <c:pt idx="13">
                  <c:v>0.2674988286245914</c:v>
                </c:pt>
                <c:pt idx="14">
                  <c:v>0.16996714290024537</c:v>
                </c:pt>
                <c:pt idx="15">
                  <c:v>0.07073720166770774</c:v>
                </c:pt>
                <c:pt idx="16">
                  <c:v>-0.029199522301283535</c:v>
                </c:pt>
                <c:pt idx="17">
                  <c:v>-0.12884449429551917</c:v>
                </c:pt>
                <c:pt idx="18">
                  <c:v>-0.2272020946930813</c:v>
                </c:pt>
                <c:pt idx="19">
                  <c:v>-0.3232895668634975</c:v>
                </c:pt>
                <c:pt idx="20">
                  <c:v>-0.41614683654713636</c:v>
                </c:pt>
                <c:pt idx="21">
                  <c:v>-0.5048461045998515</c:v>
                </c:pt>
                <c:pt idx="22">
                  <c:v>-0.5885011172553398</c:v>
                </c:pt>
                <c:pt idx="23">
                  <c:v>-0.6662760212798184</c:v>
                </c:pt>
                <c:pt idx="24">
                  <c:v>-0.7373937155412401</c:v>
                </c:pt>
                <c:pt idx="25">
                  <c:v>-0.8011436155469287</c:v>
                </c:pt>
                <c:pt idx="26">
                  <c:v>-0.8568887533689428</c:v>
                </c:pt>
                <c:pt idx="27">
                  <c:v>-0.9040721420170572</c:v>
                </c:pt>
                <c:pt idx="28">
                  <c:v>-0.942222340668655</c:v>
                </c:pt>
                <c:pt idx="29">
                  <c:v>-0.9709581651495882</c:v>
                </c:pt>
                <c:pt idx="30">
                  <c:v>-0.989992496600444</c:v>
                </c:pt>
                <c:pt idx="31">
                  <c:v>-0.999135150273279</c:v>
                </c:pt>
                <c:pt idx="32">
                  <c:v>-0.9982947757947537</c:v>
                </c:pt>
                <c:pt idx="33">
                  <c:v>-0.9874797699088667</c:v>
                </c:pt>
                <c:pt idx="34">
                  <c:v>-0.966798192579464</c:v>
                </c:pt>
                <c:pt idx="35">
                  <c:v>-0.9364566872908006</c:v>
                </c:pt>
                <c:pt idx="36">
                  <c:v>-0.8967584163341524</c:v>
                </c:pt>
                <c:pt idx="37">
                  <c:v>-0.8481000317104148</c:v>
                </c:pt>
                <c:pt idx="38">
                  <c:v>-0.7909677119144246</c:v>
                </c:pt>
                <c:pt idx="39">
                  <c:v>-0.7259323042001493</c:v>
                </c:pt>
                <c:pt idx="40">
                  <c:v>-0.6536436208636223</c:v>
                </c:pt>
                <c:pt idx="41">
                  <c:v>-0.5748239465332804</c:v>
                </c:pt>
                <c:pt idx="42">
                  <c:v>-0.49026082134071214</c:v>
                </c:pt>
                <c:pt idx="43">
                  <c:v>-0.40079917207998883</c:v>
                </c:pt>
                <c:pt idx="44">
                  <c:v>-0.30733286997843406</c:v>
                </c:pt>
                <c:pt idx="45">
                  <c:v>-0.21079579943079485</c:v>
                </c:pt>
                <c:pt idx="46">
                  <c:v>-0.11215252693507027</c:v>
                </c:pt>
                <c:pt idx="47">
                  <c:v>-0.012388663462906943</c:v>
                </c:pt>
                <c:pt idx="48">
                  <c:v>0.08749898343943006</c:v>
                </c:pt>
                <c:pt idx="49">
                  <c:v>0.18651236942255878</c:v>
                </c:pt>
                <c:pt idx="50">
                  <c:v>0.2836621854632097</c:v>
                </c:pt>
                <c:pt idx="51">
                  <c:v>0.37797774271296425</c:v>
                </c:pt>
                <c:pt idx="52">
                  <c:v>0.46851667130036107</c:v>
                </c:pt>
                <c:pt idx="53">
                  <c:v>0.5543743361791457</c:v>
                </c:pt>
                <c:pt idx="54">
                  <c:v>0.6346928759426199</c:v>
                </c:pt>
                <c:pt idx="55">
                  <c:v>0.7086697742912466</c:v>
                </c:pt>
                <c:pt idx="56">
                  <c:v>0.7755658785102375</c:v>
                </c:pt>
                <c:pt idx="57">
                  <c:v>0.8347127848391488</c:v>
                </c:pt>
                <c:pt idx="58">
                  <c:v>0.8855195169413097</c:v>
                </c:pt>
                <c:pt idx="59">
                  <c:v>0.9274784307440281</c:v>
                </c:pt>
                <c:pt idx="60">
                  <c:v>0.9601702866503602</c:v>
                </c:pt>
                <c:pt idx="61">
                  <c:v>0.9832684384425807</c:v>
                </c:pt>
                <c:pt idx="62">
                  <c:v>0.9965420970232157</c:v>
                </c:pt>
                <c:pt idx="63">
                  <c:v>0.9998586363834155</c:v>
                </c:pt>
                <c:pt idx="64">
                  <c:v>0.9931849187581953</c:v>
                </c:pt>
                <c:pt idx="65">
                  <c:v>0.9765876257280284</c:v>
                </c:pt>
                <c:pt idx="66">
                  <c:v>0.9502325919585366</c:v>
                </c:pt>
                <c:pt idx="67">
                  <c:v>0.9143831482353288</c:v>
                </c:pt>
                <c:pt idx="68">
                  <c:v>0.8693974903498368</c:v>
                </c:pt>
                <c:pt idx="69">
                  <c:v>0.8157251001253709</c:v>
                </c:pt>
                <c:pt idx="70">
                  <c:v>0.7539022543433207</c:v>
                </c:pt>
                <c:pt idx="71">
                  <c:v>0.6845466664428244</c:v>
                </c:pt>
                <c:pt idx="72">
                  <c:v>0.6083513145322745</c:v>
                </c:pt>
                <c:pt idx="73">
                  <c:v>0.5260775173811268</c:v>
                </c:pt>
                <c:pt idx="74">
                  <c:v>0.43854732757441384</c:v>
                </c:pt>
                <c:pt idx="75">
                  <c:v>0.34663531783505036</c:v>
                </c:pt>
                <c:pt idx="76">
                  <c:v>0.25125984258228107</c:v>
                </c:pt>
                <c:pt idx="77">
                  <c:v>0.15337386203789108</c:v>
                </c:pt>
                <c:pt idx="78">
                  <c:v>0.053955420562676756</c:v>
                </c:pt>
                <c:pt idx="79">
                  <c:v>-0.04600212563950905</c:v>
                </c:pt>
                <c:pt idx="80">
                  <c:v>-0.1455000338085859</c:v>
                </c:pt>
                <c:pt idx="81">
                  <c:v>-0.24354415373576402</c:v>
                </c:pt>
                <c:pt idx="82">
                  <c:v>-0.33915486098380826</c:v>
                </c:pt>
                <c:pt idx="83">
                  <c:v>-0.43137684497059403</c:v>
                </c:pt>
                <c:pt idx="84">
                  <c:v>-0.5192886541166603</c:v>
                </c:pt>
                <c:pt idx="85">
                  <c:v>-0.6020119026847999</c:v>
                </c:pt>
                <c:pt idx="86">
                  <c:v>-0.6787200473199909</c:v>
                </c:pt>
                <c:pt idx="87">
                  <c:v>-0.7486466455973796</c:v>
                </c:pt>
                <c:pt idx="88">
                  <c:v>-0.8110930140616384</c:v>
                </c:pt>
                <c:pt idx="89">
                  <c:v>-0.8654352092410974</c:v>
                </c:pt>
                <c:pt idx="90">
                  <c:v>-0.911130261884665</c:v>
                </c:pt>
                <c:pt idx="91">
                  <c:v>-0.9477216021311027</c:v>
                </c:pt>
                <c:pt idx="92">
                  <c:v>-0.9748436214041573</c:v>
                </c:pt>
                <c:pt idx="93">
                  <c:v>-0.9922253254525998</c:v>
                </c:pt>
                <c:pt idx="94">
                  <c:v>-0.9996930420352057</c:v>
                </c:pt>
                <c:pt idx="95">
                  <c:v>-0.9971721561963807</c:v>
                </c:pt>
                <c:pt idx="96">
                  <c:v>-0.9846878557941319</c:v>
                </c:pt>
                <c:pt idx="97">
                  <c:v>-0.9623648798313178</c:v>
                </c:pt>
                <c:pt idx="98">
                  <c:v>-0.930426272104764</c:v>
                </c:pt>
                <c:pt idx="99">
                  <c:v>-0.8891911526253741</c:v>
                </c:pt>
                <c:pt idx="100">
                  <c:v>-0.8390715290764679</c:v>
                </c:pt>
                <c:pt idx="101">
                  <c:v>-0.7805681801692013</c:v>
                </c:pt>
                <c:pt idx="102">
                  <c:v>-0.7142656520272195</c:v>
                </c:pt>
                <c:pt idx="103">
                  <c:v>-0.6408264175950155</c:v>
                </c:pt>
                <c:pt idx="104">
                  <c:v>-0.5609842574272522</c:v>
                </c:pt>
                <c:pt idx="105">
                  <c:v>-0.4755369279960171</c:v>
                </c:pt>
                <c:pt idx="106">
                  <c:v>-0.385338190771855</c:v>
                </c:pt>
                <c:pt idx="107">
                  <c:v>-0.29128928172137136</c:v>
                </c:pt>
                <c:pt idx="108">
                  <c:v>-0.19432990645536263</c:v>
                </c:pt>
                <c:pt idx="109">
                  <c:v>-0.09542885100097846</c:v>
                </c:pt>
                <c:pt idx="110">
                  <c:v>0.004425697988023298</c:v>
                </c:pt>
                <c:pt idx="111">
                  <c:v>0.10423602686566998</c:v>
                </c:pt>
                <c:pt idx="112">
                  <c:v>0.20300486381872435</c:v>
                </c:pt>
                <c:pt idx="113">
                  <c:v>0.29974534327698826</c:v>
                </c:pt>
                <c:pt idx="114">
                  <c:v>0.3934908663478656</c:v>
                </c:pt>
                <c:pt idx="115">
                  <c:v>0.48330475875298223</c:v>
                </c:pt>
                <c:pt idx="116">
                  <c:v>0.5682896297679516</c:v>
                </c:pt>
                <c:pt idx="117">
                  <c:v>0.6475963386538558</c:v>
                </c:pt>
                <c:pt idx="118">
                  <c:v>0.7204324789908194</c:v>
                </c:pt>
                <c:pt idx="119">
                  <c:v>0.7860702961410223</c:v>
                </c:pt>
                <c:pt idx="120">
                  <c:v>0.8438539587324775</c:v>
                </c:pt>
                <c:pt idx="121">
                  <c:v>0.8932061115093105</c:v>
                </c:pt>
                <c:pt idx="122">
                  <c:v>0.9336336440746278</c:v>
                </c:pt>
                <c:pt idx="123">
                  <c:v>0.9647326178866025</c:v>
                </c:pt>
                <c:pt idx="124">
                  <c:v>0.9861923022788591</c:v>
                </c:pt>
                <c:pt idx="125">
                  <c:v>0.9977982791785789</c:v>
                </c:pt>
                <c:pt idx="126">
                  <c:v>0.9994345855010057</c:v>
                </c:pt>
                <c:pt idx="127">
                  <c:v>0.9910848718142568</c:v>
                </c:pt>
                <c:pt idx="128">
                  <c:v>0.9728325656974418</c:v>
                </c:pt>
                <c:pt idx="129">
                  <c:v>0.9448600381598697</c:v>
                </c:pt>
                <c:pt idx="130">
                  <c:v>0.9074467814502076</c:v>
                </c:pt>
                <c:pt idx="131">
                  <c:v>0.8609666164623202</c:v>
                </c:pt>
                <c:pt idx="132">
                  <c:v>0.8058839576404664</c:v>
                </c:pt>
                <c:pt idx="133">
                  <c:v>0.7427491727036882</c:v>
                </c:pt>
                <c:pt idx="134">
                  <c:v>0.6721930835534885</c:v>
                </c:pt>
                <c:pt idx="135">
                  <c:v>0.5949206633099139</c:v>
                </c:pt>
                <c:pt idx="136">
                  <c:v>0.5117039924531721</c:v>
                </c:pt>
                <c:pt idx="137">
                  <c:v>0.4233745444506894</c:v>
                </c:pt>
                <c:pt idx="138">
                  <c:v>0.3308148779490731</c:v>
                </c:pt>
                <c:pt idx="139">
                  <c:v>0.23494981853984956</c:v>
                </c:pt>
                <c:pt idx="140">
                  <c:v>0.13673721820786017</c:v>
                </c:pt>
                <c:pt idx="141">
                  <c:v>0.03715838479085276</c:v>
                </c:pt>
                <c:pt idx="142">
                  <c:v>-0.06279172292405588</c:v>
                </c:pt>
                <c:pt idx="143">
                  <c:v>-0.16211443649969134</c:v>
                </c:pt>
                <c:pt idx="144">
                  <c:v>-0.2598173562137299</c:v>
                </c:pt>
                <c:pt idx="145">
                  <c:v>-0.35492426678868033</c:v>
                </c:pt>
                <c:pt idx="146">
                  <c:v>-0.44648489141224224</c:v>
                </c:pt>
                <c:pt idx="147">
                  <c:v>-0.533584386589096</c:v>
                </c:pt>
                <c:pt idx="148">
                  <c:v>-0.6153524829546995</c:v>
                </c:pt>
                <c:pt idx="149">
                  <c:v>-0.6909721807191066</c:v>
                </c:pt>
                <c:pt idx="150">
                  <c:v>-0.7596879128588042</c:v>
                </c:pt>
                <c:pt idx="151">
                  <c:v>-0.8208130944926536</c:v>
                </c:pt>
                <c:pt idx="152">
                  <c:v>-0.8737369830110678</c:v>
                </c:pt>
                <c:pt idx="153">
                  <c:v>-0.9179307804142827</c:v>
                </c:pt>
                <c:pt idx="154">
                  <c:v>-0.9529529168871724</c:v>
                </c:pt>
                <c:pt idx="155">
                  <c:v>-0.9784534628188789</c:v>
                </c:pt>
                <c:pt idx="156">
                  <c:v>-0.9941776251838125</c:v>
                </c:pt>
                <c:pt idx="157">
                  <c:v>-0.9999682933493397</c:v>
                </c:pt>
                <c:pt idx="158">
                  <c:v>-0.995767608873291</c:v>
                </c:pt>
                <c:pt idx="159">
                  <c:v>-0.9816175436063893</c:v>
                </c:pt>
                <c:pt idx="160">
                  <c:v>-0.9576594803233919</c:v>
                </c:pt>
                <c:pt idx="161">
                  <c:v>-0.9241328000731397</c:v>
                </c:pt>
                <c:pt idx="162">
                  <c:v>-0.8813724903622462</c:v>
                </c:pt>
                <c:pt idx="163">
                  <c:v>-0.8298057980706635</c:v>
                </c:pt>
                <c:pt idx="164">
                  <c:v>-0.7699479605420867</c:v>
                </c:pt>
                <c:pt idx="165">
                  <c:v>-0.7023970575027312</c:v>
                </c:pt>
                <c:pt idx="166">
                  <c:v>-0.6278280352464063</c:v>
                </c:pt>
                <c:pt idx="167">
                  <c:v>-0.546985962794256</c:v>
                </c:pt>
                <c:pt idx="168">
                  <c:v>-0.46067858741138573</c:v>
                </c:pt>
                <c:pt idx="169">
                  <c:v>-0.3697682638631958</c:v>
                </c:pt>
                <c:pt idx="170">
                  <c:v>-0.2751633380516221</c:v>
                </c:pt>
                <c:pt idx="171">
                  <c:v>-0.17780907112314312</c:v>
                </c:pt>
                <c:pt idx="172">
                  <c:v>-0.07867819473186623</c:v>
                </c:pt>
                <c:pt idx="173">
                  <c:v>0.021238808173618087</c:v>
                </c:pt>
                <c:pt idx="174">
                  <c:v>0.12094359992844818</c:v>
                </c:pt>
                <c:pt idx="175">
                  <c:v>0.21943996321143208</c:v>
                </c:pt>
                <c:pt idx="176">
                  <c:v>0.31574375491921514</c:v>
                </c:pt>
                <c:pt idx="177">
                  <c:v>0.40889273939885434</c:v>
                </c:pt>
                <c:pt idx="178">
                  <c:v>0.4979562027883897</c:v>
                </c:pt>
                <c:pt idx="179">
                  <c:v>0.5820442524020997</c:v>
                </c:pt>
                <c:pt idx="180">
                  <c:v>0.6603167082440579</c:v>
                </c:pt>
                <c:pt idx="181">
                  <c:v>0.7319914978089253</c:v>
                </c:pt>
                <c:pt idx="182">
                  <c:v>0.7963524702919053</c:v>
                </c:pt>
                <c:pt idx="183">
                  <c:v>0.8527565521308567</c:v>
                </c:pt>
                <c:pt idx="184">
                  <c:v>0.9006401723847556</c:v>
                </c:pt>
                <c:pt idx="185">
                  <c:v>0.9395248937482452</c:v>
                </c:pt>
                <c:pt idx="186">
                  <c:v>0.9690221929390417</c:v>
                </c:pt>
                <c:pt idx="187">
                  <c:v>0.9888373426941413</c:v>
                </c:pt>
                <c:pt idx="188">
                  <c:v>0.9987723565872085</c:v>
                </c:pt>
                <c:pt idx="189">
                  <c:v>0.9987279672435032</c:v>
                </c:pt>
                <c:pt idx="190">
                  <c:v>0.9887046181866742</c:v>
                </c:pt>
                <c:pt idx="191">
                  <c:v>0.9688024594072188</c:v>
                </c:pt>
                <c:pt idx="192">
                  <c:v>0.9392203466968823</c:v>
                </c:pt>
                <c:pt idx="193">
                  <c:v>0.9002538547473198</c:v>
                </c:pt>
                <c:pt idx="194">
                  <c:v>0.8522923238654817</c:v>
                </c:pt>
                <c:pt idx="195">
                  <c:v>0.7958149698139653</c:v>
                </c:pt>
                <c:pt idx="196">
                  <c:v>0.7313860956455218</c:v>
                </c:pt>
                <c:pt idx="197">
                  <c:v>0.6596494533734883</c:v>
                </c:pt>
                <c:pt idx="198">
                  <c:v>0.5813218118144656</c:v>
                </c:pt>
                <c:pt idx="199">
                  <c:v>0.4971857948712357</c:v>
                </c:pt>
                <c:pt idx="200">
                  <c:v>0.4080820618134256</c:v>
                </c:pt>
                <c:pt idx="201">
                  <c:v>0.31490090768797085</c:v>
                </c:pt>
                <c:pt idx="202">
                  <c:v>0.21857336778529857</c:v>
                </c:pt>
                <c:pt idx="203">
                  <c:v>0.12006191504246505</c:v>
                </c:pt>
                <c:pt idx="204">
                  <c:v>0.020350843331719787</c:v>
                </c:pt>
                <c:pt idx="205">
                  <c:v>-0.0795635672785016</c:v>
                </c:pt>
                <c:pt idx="206">
                  <c:v>-0.17868300502469484</c:v>
                </c:pt>
                <c:pt idx="207">
                  <c:v>-0.27601710124942996</c:v>
                </c:pt>
                <c:pt idx="208">
                  <c:v>-0.37059332583760396</c:v>
                </c:pt>
                <c:pt idx="209">
                  <c:v>-0.4614667044158751</c:v>
                </c:pt>
                <c:pt idx="210">
                  <c:v>-0.5477292602242346</c:v>
                </c:pt>
                <c:pt idx="211">
                  <c:v>-0.6285190863196553</c:v>
                </c:pt>
                <c:pt idx="212">
                  <c:v>-0.7030289574653573</c:v>
                </c:pt>
                <c:pt idx="213">
                  <c:v>-0.770514395658542</c:v>
                </c:pt>
                <c:pt idx="214">
                  <c:v>-0.8303011087085027</c:v>
                </c:pt>
                <c:pt idx="215">
                  <c:v>-0.8817917275413043</c:v>
                </c:pt>
                <c:pt idx="216">
                  <c:v>-0.9244717749141049</c:v>
                </c:pt>
                <c:pt idx="217">
                  <c:v>-0.9579148059017035</c:v>
                </c:pt>
                <c:pt idx="218">
                  <c:v>-0.9817866687932684</c:v>
                </c:pt>
                <c:pt idx="219">
                  <c:v>-0.9958488438257757</c:v>
                </c:pt>
                <c:pt idx="220">
                  <c:v>-0.9999608263946376</c:v>
                </c:pt>
                <c:pt idx="221">
                  <c:v>-0.9940815309292668</c:v>
                </c:pt>
                <c:pt idx="222">
                  <c:v>-0.9782697014065166</c:v>
                </c:pt>
                <c:pt idx="223">
                  <c:v>-0.9526833244002824</c:v>
                </c:pt>
                <c:pt idx="224">
                  <c:v>-0.9175780505318787</c:v>
                </c:pt>
                <c:pt idx="225">
                  <c:v>-0.8733046400935379</c:v>
                </c:pt>
                <c:pt idx="226">
                  <c:v>-0.8203054583675161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'nr cos'!$C$5</c:f>
              <c:strCache>
                <c:ptCount val="1"/>
                <c:pt idx="0">
                  <c:v>3cos[1(x+c1)]+0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27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cos'!$C$6:$C$232</c:f>
              <c:numCache>
                <c:ptCount val="227"/>
                <c:pt idx="0">
                  <c:v>3</c:v>
                </c:pt>
                <c:pt idx="1">
                  <c:v>2.985012495834077</c:v>
                </c:pt>
                <c:pt idx="2">
                  <c:v>2.940199733523725</c:v>
                </c:pt>
                <c:pt idx="3">
                  <c:v>2.8660094673768186</c:v>
                </c:pt>
                <c:pt idx="4">
                  <c:v>2.763182982008656</c:v>
                </c:pt>
                <c:pt idx="5">
                  <c:v>2.63274768567112</c:v>
                </c:pt>
                <c:pt idx="6">
                  <c:v>2.4760068447290378</c:v>
                </c:pt>
                <c:pt idx="7">
                  <c:v>2.294526561853469</c:v>
                </c:pt>
                <c:pt idx="8">
                  <c:v>2.0901201280415016</c:v>
                </c:pt>
                <c:pt idx="9">
                  <c:v>1.8648299048119998</c:v>
                </c:pt>
                <c:pt idx="10">
                  <c:v>1.6209069176044268</c:v>
                </c:pt>
                <c:pt idx="11">
                  <c:v>1.3607883642767413</c:v>
                </c:pt>
                <c:pt idx="12">
                  <c:v>1.0870732634300313</c:v>
                </c:pt>
                <c:pt idx="13">
                  <c:v>0.8024964858737742</c:v>
                </c:pt>
                <c:pt idx="14">
                  <c:v>0.5099014287007361</c:v>
                </c:pt>
                <c:pt idx="15">
                  <c:v>0.2122116050031232</c:v>
                </c:pt>
                <c:pt idx="16">
                  <c:v>-0.08759856690385061</c:v>
                </c:pt>
                <c:pt idx="17">
                  <c:v>-0.38653348288655753</c:v>
                </c:pt>
                <c:pt idx="18">
                  <c:v>-0.681606284079244</c:v>
                </c:pt>
                <c:pt idx="19">
                  <c:v>-0.9698687005904926</c:v>
                </c:pt>
                <c:pt idx="20">
                  <c:v>-1.248440509641409</c:v>
                </c:pt>
                <c:pt idx="21">
                  <c:v>-1.5145383137995543</c:v>
                </c:pt>
                <c:pt idx="22">
                  <c:v>-1.7655033517660195</c:v>
                </c:pt>
                <c:pt idx="23">
                  <c:v>-1.9988280638394553</c:v>
                </c:pt>
                <c:pt idx="24">
                  <c:v>-2.2121811466237205</c:v>
                </c:pt>
                <c:pt idx="25">
                  <c:v>-2.403430846640786</c:v>
                </c:pt>
                <c:pt idx="26">
                  <c:v>-2.570666260106828</c:v>
                </c:pt>
                <c:pt idx="27">
                  <c:v>-2.712216426051172</c:v>
                </c:pt>
                <c:pt idx="28">
                  <c:v>-2.8266670220059646</c:v>
                </c:pt>
                <c:pt idx="29">
                  <c:v>-2.9128744954487646</c:v>
                </c:pt>
                <c:pt idx="30">
                  <c:v>-2.969977489801332</c:v>
                </c:pt>
                <c:pt idx="31">
                  <c:v>-2.997405450819837</c:v>
                </c:pt>
                <c:pt idx="32">
                  <c:v>-2.994884327384261</c:v>
                </c:pt>
                <c:pt idx="33">
                  <c:v>-2.9624393097265997</c:v>
                </c:pt>
                <c:pt idx="34">
                  <c:v>-2.9003945777383917</c:v>
                </c:pt>
                <c:pt idx="35">
                  <c:v>-2.809370061872402</c:v>
                </c:pt>
                <c:pt idx="36">
                  <c:v>-2.6902752490024575</c:v>
                </c:pt>
                <c:pt idx="37">
                  <c:v>-2.5443000951312444</c:v>
                </c:pt>
                <c:pt idx="38">
                  <c:v>-2.372903135743274</c:v>
                </c:pt>
                <c:pt idx="39">
                  <c:v>-2.177796912600448</c:v>
                </c:pt>
                <c:pt idx="40">
                  <c:v>-1.9609308625908668</c:v>
                </c:pt>
                <c:pt idx="41">
                  <c:v>-1.724471839599841</c:v>
                </c:pt>
                <c:pt idx="42">
                  <c:v>-1.4707824640221365</c:v>
                </c:pt>
                <c:pt idx="43">
                  <c:v>-1.2023975162399665</c:v>
                </c:pt>
                <c:pt idx="44">
                  <c:v>-0.9219986099353021</c:v>
                </c:pt>
                <c:pt idx="45">
                  <c:v>-0.6323873982923846</c:v>
                </c:pt>
                <c:pt idx="46">
                  <c:v>-0.3364575808052108</c:v>
                </c:pt>
                <c:pt idx="47">
                  <c:v>-0.03716599038872083</c:v>
                </c:pt>
                <c:pt idx="48">
                  <c:v>0.2624969503182902</c:v>
                </c:pt>
                <c:pt idx="49">
                  <c:v>0.5595371082676763</c:v>
                </c:pt>
                <c:pt idx="50">
                  <c:v>0.8509865563896291</c:v>
                </c:pt>
                <c:pt idx="51">
                  <c:v>1.1339332281388927</c:v>
                </c:pt>
                <c:pt idx="52">
                  <c:v>1.4055500139010833</c:v>
                </c:pt>
                <c:pt idx="53">
                  <c:v>1.663123008537437</c:v>
                </c:pt>
                <c:pt idx="54">
                  <c:v>1.9040786278278596</c:v>
                </c:pt>
                <c:pt idx="55">
                  <c:v>2.1260093228737396</c:v>
                </c:pt>
                <c:pt idx="56">
                  <c:v>2.3266976355307127</c:v>
                </c:pt>
                <c:pt idx="57">
                  <c:v>2.5041383545174463</c:v>
                </c:pt>
                <c:pt idx="58">
                  <c:v>2.656558550823929</c:v>
                </c:pt>
                <c:pt idx="59">
                  <c:v>2.7824352922320843</c:v>
                </c:pt>
                <c:pt idx="60">
                  <c:v>2.8805108599510807</c:v>
                </c:pt>
                <c:pt idx="61">
                  <c:v>2.949805315327742</c:v>
                </c:pt>
                <c:pt idx="62">
                  <c:v>2.989626291069647</c:v>
                </c:pt>
                <c:pt idx="63">
                  <c:v>2.9995759091502467</c:v>
                </c:pt>
                <c:pt idx="64">
                  <c:v>2.979554756274586</c:v>
                </c:pt>
                <c:pt idx="65">
                  <c:v>2.929762877184085</c:v>
                </c:pt>
                <c:pt idx="66">
                  <c:v>2.85069777587561</c:v>
                </c:pt>
                <c:pt idx="67">
                  <c:v>2.7431494447059865</c:v>
                </c:pt>
                <c:pt idx="68">
                  <c:v>2.6081924710495104</c:v>
                </c:pt>
                <c:pt idx="69">
                  <c:v>2.447175300376113</c:v>
                </c:pt>
                <c:pt idx="70">
                  <c:v>2.261706763029962</c:v>
                </c:pt>
                <c:pt idx="71">
                  <c:v>2.053639999328473</c:v>
                </c:pt>
                <c:pt idx="72">
                  <c:v>1.8250539435968236</c:v>
                </c:pt>
                <c:pt idx="73">
                  <c:v>1.5782325521433807</c:v>
                </c:pt>
                <c:pt idx="74">
                  <c:v>1.3156419827232415</c:v>
                </c:pt>
                <c:pt idx="75">
                  <c:v>1.0399059535051511</c:v>
                </c:pt>
                <c:pt idx="76">
                  <c:v>0.7537795277468432</c:v>
                </c:pt>
                <c:pt idx="77">
                  <c:v>0.46012158611367326</c:v>
                </c:pt>
                <c:pt idx="78">
                  <c:v>0.16186626168803026</c:v>
                </c:pt>
                <c:pt idx="79">
                  <c:v>-0.13800637691852713</c:v>
                </c:pt>
                <c:pt idx="80">
                  <c:v>-0.4365001014257577</c:v>
                </c:pt>
                <c:pt idx="81">
                  <c:v>-0.7306324612072921</c:v>
                </c:pt>
                <c:pt idx="82">
                  <c:v>-1.0174645829514248</c:v>
                </c:pt>
                <c:pt idx="83">
                  <c:v>-1.294130534911782</c:v>
                </c:pt>
                <c:pt idx="84">
                  <c:v>-1.5578659623499806</c:v>
                </c:pt>
                <c:pt idx="85">
                  <c:v>-1.8060357080543996</c:v>
                </c:pt>
                <c:pt idx="86">
                  <c:v>-2.036160141959973</c:v>
                </c:pt>
                <c:pt idx="87">
                  <c:v>-2.245939936792139</c:v>
                </c:pt>
                <c:pt idx="88">
                  <c:v>-2.433279042184915</c:v>
                </c:pt>
                <c:pt idx="89">
                  <c:v>-2.596305627723292</c:v>
                </c:pt>
                <c:pt idx="90">
                  <c:v>-2.7333907856539947</c:v>
                </c:pt>
                <c:pt idx="91">
                  <c:v>-2.843164806393308</c:v>
                </c:pt>
                <c:pt idx="92">
                  <c:v>-2.9245308642124717</c:v>
                </c:pt>
                <c:pt idx="93">
                  <c:v>-2.9766759763577992</c:v>
                </c:pt>
                <c:pt idx="94">
                  <c:v>-2.999079126105617</c:v>
                </c:pt>
                <c:pt idx="95">
                  <c:v>-2.991516468589142</c:v>
                </c:pt>
                <c:pt idx="96">
                  <c:v>-2.954063567382396</c:v>
                </c:pt>
                <c:pt idx="97">
                  <c:v>-2.887094639493953</c:v>
                </c:pt>
                <c:pt idx="98">
                  <c:v>-2.791278816314292</c:v>
                </c:pt>
                <c:pt idx="99">
                  <c:v>-2.6675734578761223</c:v>
                </c:pt>
                <c:pt idx="100">
                  <c:v>-2.517214587229404</c:v>
                </c:pt>
                <c:pt idx="101">
                  <c:v>-2.341704540507604</c:v>
                </c:pt>
                <c:pt idx="102">
                  <c:v>-2.1427969560816584</c:v>
                </c:pt>
                <c:pt idx="103">
                  <c:v>-1.9224792527850463</c:v>
                </c:pt>
                <c:pt idx="104">
                  <c:v>-1.6829527722817565</c:v>
                </c:pt>
                <c:pt idx="105">
                  <c:v>-1.4266107839880513</c:v>
                </c:pt>
                <c:pt idx="106">
                  <c:v>-1.156014572315565</c:v>
                </c:pt>
                <c:pt idx="107">
                  <c:v>-0.8738678451641141</c:v>
                </c:pt>
                <c:pt idx="108">
                  <c:v>-0.5829897193660879</c:v>
                </c:pt>
                <c:pt idx="109">
                  <c:v>-0.2862865530029354</c:v>
                </c:pt>
                <c:pt idx="110">
                  <c:v>0.013277093964069894</c:v>
                </c:pt>
                <c:pt idx="111">
                  <c:v>0.31270808059700994</c:v>
                </c:pt>
                <c:pt idx="112">
                  <c:v>0.6090145914561731</c:v>
                </c:pt>
                <c:pt idx="113">
                  <c:v>0.8992360298309647</c:v>
                </c:pt>
                <c:pt idx="114">
                  <c:v>1.180472599043597</c:v>
                </c:pt>
                <c:pt idx="115">
                  <c:v>1.4499142762589468</c:v>
                </c:pt>
                <c:pt idx="116">
                  <c:v>1.7048688893038548</c:v>
                </c:pt>
                <c:pt idx="117">
                  <c:v>1.9427890159615675</c:v>
                </c:pt>
                <c:pt idx="118">
                  <c:v>2.1612974369724585</c:v>
                </c:pt>
                <c:pt idx="119">
                  <c:v>2.358210888423067</c:v>
                </c:pt>
                <c:pt idx="120">
                  <c:v>2.5315618761974323</c:v>
                </c:pt>
                <c:pt idx="121">
                  <c:v>2.6796183345279316</c:v>
                </c:pt>
                <c:pt idx="122">
                  <c:v>2.8009009322238834</c:v>
                </c:pt>
                <c:pt idx="123">
                  <c:v>2.8941978536598074</c:v>
                </c:pt>
                <c:pt idx="124">
                  <c:v>2.9585769068365773</c:v>
                </c:pt>
                <c:pt idx="125">
                  <c:v>2.9933948375357367</c:v>
                </c:pt>
                <c:pt idx="126">
                  <c:v>2.998303756503017</c:v>
                </c:pt>
                <c:pt idx="127">
                  <c:v>2.9732546154427704</c:v>
                </c:pt>
                <c:pt idx="128">
                  <c:v>2.9184976970923255</c:v>
                </c:pt>
                <c:pt idx="129">
                  <c:v>2.8345801144796092</c:v>
                </c:pt>
                <c:pt idx="130">
                  <c:v>2.7223403443506227</c:v>
                </c:pt>
                <c:pt idx="131">
                  <c:v>2.5828998493869606</c:v>
                </c:pt>
                <c:pt idx="132">
                  <c:v>2.4176518729213994</c:v>
                </c:pt>
                <c:pt idx="133">
                  <c:v>2.228247518111065</c:v>
                </c:pt>
                <c:pt idx="134">
                  <c:v>2.0165792506604654</c:v>
                </c:pt>
                <c:pt idx="135">
                  <c:v>1.7847619899297418</c:v>
                </c:pt>
                <c:pt idx="136">
                  <c:v>1.5351119773595163</c:v>
                </c:pt>
                <c:pt idx="137">
                  <c:v>1.2701236333520682</c:v>
                </c:pt>
                <c:pt idx="138">
                  <c:v>0.9924446338472193</c:v>
                </c:pt>
                <c:pt idx="139">
                  <c:v>0.7048494556195487</c:v>
                </c:pt>
                <c:pt idx="140">
                  <c:v>0.4102116546235805</c:v>
                </c:pt>
                <c:pt idx="141">
                  <c:v>0.11147515437255828</c:v>
                </c:pt>
                <c:pt idx="142">
                  <c:v>-0.18837516877216764</c:v>
                </c:pt>
                <c:pt idx="143">
                  <c:v>-0.486343309499074</c:v>
                </c:pt>
                <c:pt idx="144">
                  <c:v>-0.7794520686411898</c:v>
                </c:pt>
                <c:pt idx="145">
                  <c:v>-1.064772800366041</c:v>
                </c:pt>
                <c:pt idx="146">
                  <c:v>-1.3394546742367268</c:v>
                </c:pt>
                <c:pt idx="147">
                  <c:v>-1.600753159767288</c:v>
                </c:pt>
                <c:pt idx="148">
                  <c:v>-1.8460574488640984</c:v>
                </c:pt>
                <c:pt idx="149">
                  <c:v>-2.0729165421573197</c:v>
                </c:pt>
                <c:pt idx="150">
                  <c:v>-2.2790637385764128</c:v>
                </c:pt>
                <c:pt idx="151">
                  <c:v>-2.462439283477961</c:v>
                </c:pt>
                <c:pt idx="152">
                  <c:v>-2.6212109490332036</c:v>
                </c:pt>
                <c:pt idx="153">
                  <c:v>-2.753792341242848</c:v>
                </c:pt>
                <c:pt idx="154">
                  <c:v>-2.8588587506615175</c:v>
                </c:pt>
                <c:pt idx="155">
                  <c:v>-2.935360388456637</c:v>
                </c:pt>
                <c:pt idx="156">
                  <c:v>-2.9825328755514375</c:v>
                </c:pt>
                <c:pt idx="157">
                  <c:v>-2.9999048800480193</c:v>
                </c:pt>
                <c:pt idx="158">
                  <c:v>-2.9873028266198727</c:v>
                </c:pt>
                <c:pt idx="159">
                  <c:v>-2.944852630819168</c:v>
                </c:pt>
                <c:pt idx="160">
                  <c:v>-2.8729784409701757</c:v>
                </c:pt>
                <c:pt idx="161">
                  <c:v>-2.7723984002194193</c:v>
                </c:pt>
                <c:pt idx="162">
                  <c:v>-2.6441174710867386</c:v>
                </c:pt>
                <c:pt idx="163">
                  <c:v>-2.4894173942119906</c:v>
                </c:pt>
                <c:pt idx="164">
                  <c:v>-2.30984388162626</c:v>
                </c:pt>
                <c:pt idx="165">
                  <c:v>-2.1071911725081938</c:v>
                </c:pt>
                <c:pt idx="166">
                  <c:v>-1.8834841057392189</c:v>
                </c:pt>
                <c:pt idx="167">
                  <c:v>-1.640957888382768</c:v>
                </c:pt>
                <c:pt idx="168">
                  <c:v>-1.3820357622341573</c:v>
                </c:pt>
                <c:pt idx="169">
                  <c:v>-1.1093047915895873</c:v>
                </c:pt>
                <c:pt idx="170">
                  <c:v>-0.8254900141548662</c:v>
                </c:pt>
                <c:pt idx="171">
                  <c:v>-0.5334272133694293</c:v>
                </c:pt>
                <c:pt idx="172">
                  <c:v>-0.2360345841955987</c:v>
                </c:pt>
                <c:pt idx="173">
                  <c:v>0.06371642452085426</c:v>
                </c:pt>
                <c:pt idx="174">
                  <c:v>0.36283079978534455</c:v>
                </c:pt>
                <c:pt idx="175">
                  <c:v>0.6583198896342962</c:v>
                </c:pt>
                <c:pt idx="176">
                  <c:v>0.9472312647576454</c:v>
                </c:pt>
                <c:pt idx="177">
                  <c:v>1.226678218196563</c:v>
                </c:pt>
                <c:pt idx="178">
                  <c:v>1.493868608365169</c:v>
                </c:pt>
                <c:pt idx="179">
                  <c:v>1.746132757206299</c:v>
                </c:pt>
                <c:pt idx="180">
                  <c:v>1.9809501247321735</c:v>
                </c:pt>
                <c:pt idx="181">
                  <c:v>2.1959744934267755</c:v>
                </c:pt>
                <c:pt idx="182">
                  <c:v>2.389057410875716</c:v>
                </c:pt>
                <c:pt idx="183">
                  <c:v>2.5582696563925698</c:v>
                </c:pt>
                <c:pt idx="184">
                  <c:v>2.701920517154267</c:v>
                </c:pt>
                <c:pt idx="185">
                  <c:v>2.8185746812447356</c:v>
                </c:pt>
                <c:pt idx="186">
                  <c:v>2.9070665788171253</c:v>
                </c:pt>
                <c:pt idx="187">
                  <c:v>2.9665120280824238</c:v>
                </c:pt>
                <c:pt idx="188">
                  <c:v>2.9963170697616257</c:v>
                </c:pt>
                <c:pt idx="189">
                  <c:v>2.9961839017305096</c:v>
                </c:pt>
                <c:pt idx="190">
                  <c:v>2.9661138545600227</c:v>
                </c:pt>
                <c:pt idx="191">
                  <c:v>2.9064073782216564</c:v>
                </c:pt>
                <c:pt idx="192">
                  <c:v>2.8176610400906466</c:v>
                </c:pt>
                <c:pt idx="193">
                  <c:v>2.7007615642419593</c:v>
                </c:pt>
                <c:pt idx="194">
                  <c:v>2.556876971596445</c:v>
                </c:pt>
                <c:pt idx="195">
                  <c:v>2.387444909441896</c:v>
                </c:pt>
                <c:pt idx="196">
                  <c:v>2.1941582869365654</c:v>
                </c:pt>
                <c:pt idx="197">
                  <c:v>1.978948360120465</c:v>
                </c:pt>
                <c:pt idx="198">
                  <c:v>1.7439654354433969</c:v>
                </c:pt>
                <c:pt idx="199">
                  <c:v>1.4915573846137071</c:v>
                </c:pt>
                <c:pt idx="200">
                  <c:v>1.2242461854402769</c:v>
                </c:pt>
                <c:pt idx="201">
                  <c:v>0.9447027230639126</c:v>
                </c:pt>
                <c:pt idx="202">
                  <c:v>0.6557201033558957</c:v>
                </c:pt>
                <c:pt idx="203">
                  <c:v>0.36018574512739515</c:v>
                </c:pt>
                <c:pt idx="204">
                  <c:v>0.061052529995159366</c:v>
                </c:pt>
                <c:pt idx="205">
                  <c:v>-0.23869070183550478</c:v>
                </c:pt>
                <c:pt idx="206">
                  <c:v>-0.5360490150740845</c:v>
                </c:pt>
                <c:pt idx="207">
                  <c:v>-0.82805130374829</c:v>
                </c:pt>
                <c:pt idx="208">
                  <c:v>-1.1117799775128119</c:v>
                </c:pt>
                <c:pt idx="209">
                  <c:v>-1.3844001132476254</c:v>
                </c:pt>
                <c:pt idx="210">
                  <c:v>-1.643187780672704</c:v>
                </c:pt>
                <c:pt idx="211">
                  <c:v>-1.8855572589589658</c:v>
                </c:pt>
                <c:pt idx="212">
                  <c:v>-2.109086872396072</c:v>
                </c:pt>
                <c:pt idx="213">
                  <c:v>-2.311543186975626</c:v>
                </c:pt>
                <c:pt idx="214">
                  <c:v>-2.4909033261255082</c:v>
                </c:pt>
                <c:pt idx="215">
                  <c:v>-2.645375182623913</c:v>
                </c:pt>
                <c:pt idx="216">
                  <c:v>-2.773415324742315</c:v>
                </c:pt>
                <c:pt idx="217">
                  <c:v>-2.873744417705111</c:v>
                </c:pt>
                <c:pt idx="218">
                  <c:v>-2.945360006379805</c:v>
                </c:pt>
                <c:pt idx="219">
                  <c:v>-2.987546531477327</c:v>
                </c:pt>
                <c:pt idx="220">
                  <c:v>-2.9998824791839125</c:v>
                </c:pt>
                <c:pt idx="221">
                  <c:v>-2.9822445927878003</c:v>
                </c:pt>
                <c:pt idx="222">
                  <c:v>-2.93480910421955</c:v>
                </c:pt>
                <c:pt idx="223">
                  <c:v>-2.8580499732008473</c:v>
                </c:pt>
                <c:pt idx="224">
                  <c:v>-2.752734151595636</c:v>
                </c:pt>
                <c:pt idx="225">
                  <c:v>-2.619913920280614</c:v>
                </c:pt>
                <c:pt idx="226">
                  <c:v>-2.4609163751025482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'nr cos'!$H$5</c:f>
              <c:strCache>
                <c:ptCount val="1"/>
                <c:pt idx="0">
                  <c:v>cos+cos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27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cos'!$H$6:$H$232</c:f>
              <c:numCache>
                <c:ptCount val="227"/>
                <c:pt idx="0">
                  <c:v>5</c:v>
                </c:pt>
                <c:pt idx="1">
                  <c:v>4.9750208263901285</c:v>
                </c:pt>
                <c:pt idx="2">
                  <c:v>4.900332889206208</c:v>
                </c:pt>
                <c:pt idx="3">
                  <c:v>4.7766824456280315</c:v>
                </c:pt>
                <c:pt idx="4">
                  <c:v>4.605304970014427</c:v>
                </c:pt>
                <c:pt idx="5">
                  <c:v>4.3879128094518665</c:v>
                </c:pt>
                <c:pt idx="6">
                  <c:v>4.126678074548396</c:v>
                </c:pt>
                <c:pt idx="7">
                  <c:v>3.8242109364224484</c:v>
                </c:pt>
                <c:pt idx="8">
                  <c:v>3.4835335467358357</c:v>
                </c:pt>
                <c:pt idx="9">
                  <c:v>3.108049841353333</c:v>
                </c:pt>
                <c:pt idx="10">
                  <c:v>2.7015115293407117</c:v>
                </c:pt>
                <c:pt idx="11">
                  <c:v>2.2679806071279023</c:v>
                </c:pt>
                <c:pt idx="12">
                  <c:v>1.8117887723833856</c:v>
                </c:pt>
                <c:pt idx="13">
                  <c:v>1.337494143122957</c:v>
                </c:pt>
                <c:pt idx="14">
                  <c:v>0.8498357145012267</c:v>
                </c:pt>
                <c:pt idx="15">
                  <c:v>0.3536860083385387</c:v>
                </c:pt>
                <c:pt idx="16">
                  <c:v>-0.14599761150641768</c:v>
                </c:pt>
                <c:pt idx="17">
                  <c:v>-0.6442224714775959</c:v>
                </c:pt>
                <c:pt idx="18">
                  <c:v>-1.1360104734654066</c:v>
                </c:pt>
                <c:pt idx="19">
                  <c:v>-1.6164478343174875</c:v>
                </c:pt>
                <c:pt idx="20">
                  <c:v>-2.080734182735682</c:v>
                </c:pt>
                <c:pt idx="21">
                  <c:v>-2.5242305229992574</c:v>
                </c:pt>
                <c:pt idx="22">
                  <c:v>-2.942505586276699</c:v>
                </c:pt>
                <c:pt idx="23">
                  <c:v>-3.3313801063990924</c:v>
                </c:pt>
                <c:pt idx="24">
                  <c:v>-3.6869685777062005</c:v>
                </c:pt>
                <c:pt idx="25">
                  <c:v>-4.0057180777346435</c:v>
                </c:pt>
                <c:pt idx="26">
                  <c:v>-4.2844437668447135</c:v>
                </c:pt>
                <c:pt idx="27">
                  <c:v>-4.520360710085287</c:v>
                </c:pt>
                <c:pt idx="28">
                  <c:v>-4.711111703343274</c:v>
                </c:pt>
                <c:pt idx="29">
                  <c:v>-4.854790825747941</c:v>
                </c:pt>
                <c:pt idx="30">
                  <c:v>-4.94996248300222</c:v>
                </c:pt>
                <c:pt idx="31">
                  <c:v>-4.995675751366395</c:v>
                </c:pt>
                <c:pt idx="32">
                  <c:v>-4.9914738789737685</c:v>
                </c:pt>
                <c:pt idx="33">
                  <c:v>-4.9373988495443335</c:v>
                </c:pt>
                <c:pt idx="34">
                  <c:v>-4.833990962897319</c:v>
                </c:pt>
                <c:pt idx="35">
                  <c:v>-4.682283436454003</c:v>
                </c:pt>
                <c:pt idx="36">
                  <c:v>-4.483792081670762</c:v>
                </c:pt>
                <c:pt idx="37">
                  <c:v>-4.240500158552074</c:v>
                </c:pt>
                <c:pt idx="38">
                  <c:v>-3.9548385595721234</c:v>
                </c:pt>
                <c:pt idx="39">
                  <c:v>-3.6296615210007466</c:v>
                </c:pt>
                <c:pt idx="40">
                  <c:v>-3.2682181043181115</c:v>
                </c:pt>
                <c:pt idx="41">
                  <c:v>-2.8741197326664016</c:v>
                </c:pt>
                <c:pt idx="42">
                  <c:v>-2.451304106703561</c:v>
                </c:pt>
                <c:pt idx="43">
                  <c:v>-2.003995860399944</c:v>
                </c:pt>
                <c:pt idx="44">
                  <c:v>-1.5366643498921704</c:v>
                </c:pt>
                <c:pt idx="45">
                  <c:v>-1.0539789971539744</c:v>
                </c:pt>
                <c:pt idx="46">
                  <c:v>-0.5607626346753514</c:v>
                </c:pt>
                <c:pt idx="47">
                  <c:v>-0.061943317314534715</c:v>
                </c:pt>
                <c:pt idx="48">
                  <c:v>0.4374949171971503</c:v>
                </c:pt>
                <c:pt idx="49">
                  <c:v>0.9325618471127939</c:v>
                </c:pt>
                <c:pt idx="50">
                  <c:v>1.4183109273160484</c:v>
                </c:pt>
                <c:pt idx="51">
                  <c:v>1.8898887135648212</c:v>
                </c:pt>
                <c:pt idx="52">
                  <c:v>2.3425833565018053</c:v>
                </c:pt>
                <c:pt idx="53">
                  <c:v>2.771871680895728</c:v>
                </c:pt>
                <c:pt idx="54">
                  <c:v>3.1734643797130992</c:v>
                </c:pt>
                <c:pt idx="55">
                  <c:v>3.5433488714562325</c:v>
                </c:pt>
                <c:pt idx="56">
                  <c:v>3.8778293925511877</c:v>
                </c:pt>
                <c:pt idx="57">
                  <c:v>4.173563924195744</c:v>
                </c:pt>
                <c:pt idx="58">
                  <c:v>4.4275975847065485</c:v>
                </c:pt>
                <c:pt idx="59">
                  <c:v>4.637392153720141</c:v>
                </c:pt>
                <c:pt idx="60">
                  <c:v>4.800851433251801</c:v>
                </c:pt>
                <c:pt idx="61">
                  <c:v>4.916342192212904</c:v>
                </c:pt>
                <c:pt idx="62">
                  <c:v>4.982710485116078</c:v>
                </c:pt>
                <c:pt idx="63">
                  <c:v>4.999293181917078</c:v>
                </c:pt>
                <c:pt idx="64">
                  <c:v>4.965924593790977</c:v>
                </c:pt>
                <c:pt idx="65">
                  <c:v>4.882938128640141</c:v>
                </c:pt>
                <c:pt idx="66">
                  <c:v>4.751162959792683</c:v>
                </c:pt>
                <c:pt idx="67">
                  <c:v>4.571915741176644</c:v>
                </c:pt>
                <c:pt idx="68">
                  <c:v>4.346987451749184</c:v>
                </c:pt>
                <c:pt idx="69">
                  <c:v>4.078625500626854</c:v>
                </c:pt>
                <c:pt idx="70">
                  <c:v>3.7695112717166035</c:v>
                </c:pt>
                <c:pt idx="71">
                  <c:v>3.4227333322141216</c:v>
                </c:pt>
                <c:pt idx="72">
                  <c:v>3.041756572661373</c:v>
                </c:pt>
                <c:pt idx="73">
                  <c:v>2.630387586905634</c:v>
                </c:pt>
                <c:pt idx="74">
                  <c:v>2.192736637872069</c:v>
                </c:pt>
                <c:pt idx="75">
                  <c:v>1.733176589175252</c:v>
                </c:pt>
                <c:pt idx="76">
                  <c:v>1.2562992129114052</c:v>
                </c:pt>
                <c:pt idx="77">
                  <c:v>0.7668693101894555</c:v>
                </c:pt>
                <c:pt idx="78">
                  <c:v>0.26977710281338374</c:v>
                </c:pt>
                <c:pt idx="79">
                  <c:v>-0.23001062819754522</c:v>
                </c:pt>
                <c:pt idx="80">
                  <c:v>-0.7275001690429295</c:v>
                </c:pt>
                <c:pt idx="81">
                  <c:v>-1.21772076867882</c:v>
                </c:pt>
                <c:pt idx="82">
                  <c:v>-1.6957743049190412</c:v>
                </c:pt>
                <c:pt idx="83">
                  <c:v>-2.15688422485297</c:v>
                </c:pt>
                <c:pt idx="84">
                  <c:v>-2.5964432705833014</c:v>
                </c:pt>
                <c:pt idx="85">
                  <c:v>-3.0100595134239994</c:v>
                </c:pt>
                <c:pt idx="86">
                  <c:v>-3.393600236599955</c:v>
                </c:pt>
                <c:pt idx="87">
                  <c:v>-3.743233227986898</c:v>
                </c:pt>
                <c:pt idx="88">
                  <c:v>-4.055465070308191</c:v>
                </c:pt>
                <c:pt idx="89">
                  <c:v>-4.327176046205487</c:v>
                </c:pt>
                <c:pt idx="90">
                  <c:v>-4.555651309423324</c:v>
                </c:pt>
                <c:pt idx="91">
                  <c:v>-4.738608010655513</c:v>
                </c:pt>
                <c:pt idx="92">
                  <c:v>-4.874218107020786</c:v>
                </c:pt>
                <c:pt idx="93">
                  <c:v>-4.961126627262999</c:v>
                </c:pt>
                <c:pt idx="94">
                  <c:v>-4.998465210176029</c:v>
                </c:pt>
                <c:pt idx="95">
                  <c:v>-4.985860780981904</c:v>
                </c:pt>
                <c:pt idx="96">
                  <c:v>-4.92343927897066</c:v>
                </c:pt>
                <c:pt idx="97">
                  <c:v>-4.811824399156588</c:v>
                </c:pt>
                <c:pt idx="98">
                  <c:v>-4.6521313605238195</c:v>
                </c:pt>
                <c:pt idx="99">
                  <c:v>-4.445955763126871</c:v>
                </c:pt>
                <c:pt idx="100">
                  <c:v>-4.195357645382339</c:v>
                </c:pt>
                <c:pt idx="101">
                  <c:v>-3.9028409008460065</c:v>
                </c:pt>
                <c:pt idx="102">
                  <c:v>-3.5713282601360974</c:v>
                </c:pt>
                <c:pt idx="103">
                  <c:v>-3.2041320879750774</c:v>
                </c:pt>
                <c:pt idx="104">
                  <c:v>-2.8049212871362608</c:v>
                </c:pt>
                <c:pt idx="105">
                  <c:v>-2.3776846399800853</c:v>
                </c:pt>
                <c:pt idx="106">
                  <c:v>-1.926690953859275</c:v>
                </c:pt>
                <c:pt idx="107">
                  <c:v>-1.456446408606857</c:v>
                </c:pt>
                <c:pt idx="108">
                  <c:v>-0.9716495322768132</c:v>
                </c:pt>
                <c:pt idx="109">
                  <c:v>-0.4771442550048923</c:v>
                </c:pt>
                <c:pt idx="110">
                  <c:v>0.02212848994011649</c:v>
                </c:pt>
                <c:pt idx="111">
                  <c:v>0.5211801343283499</c:v>
                </c:pt>
                <c:pt idx="112">
                  <c:v>1.0150243190936217</c:v>
                </c:pt>
                <c:pt idx="113">
                  <c:v>1.4987267163849411</c:v>
                </c:pt>
                <c:pt idx="114">
                  <c:v>1.967454331739328</c:v>
                </c:pt>
                <c:pt idx="115">
                  <c:v>2.4165237937649113</c:v>
                </c:pt>
                <c:pt idx="116">
                  <c:v>2.841448148839758</c:v>
                </c:pt>
                <c:pt idx="117">
                  <c:v>3.237981693269279</c:v>
                </c:pt>
                <c:pt idx="118">
                  <c:v>3.6021623949540973</c:v>
                </c:pt>
                <c:pt idx="119">
                  <c:v>3.930351480705111</c:v>
                </c:pt>
                <c:pt idx="120">
                  <c:v>4.219269793662387</c:v>
                </c:pt>
                <c:pt idx="121">
                  <c:v>4.466030557546553</c:v>
                </c:pt>
                <c:pt idx="122">
                  <c:v>4.668168220373139</c:v>
                </c:pt>
                <c:pt idx="123">
                  <c:v>4.823663089433012</c:v>
                </c:pt>
                <c:pt idx="124">
                  <c:v>4.930961511394296</c:v>
                </c:pt>
                <c:pt idx="125">
                  <c:v>4.988991395892894</c:v>
                </c:pt>
                <c:pt idx="126">
                  <c:v>4.997172927505028</c:v>
                </c:pt>
                <c:pt idx="127">
                  <c:v>4.955424359071284</c:v>
                </c:pt>
                <c:pt idx="128">
                  <c:v>4.864162828487209</c:v>
                </c:pt>
                <c:pt idx="129">
                  <c:v>4.724300190799349</c:v>
                </c:pt>
                <c:pt idx="130">
                  <c:v>4.5372339072510375</c:v>
                </c:pt>
                <c:pt idx="131">
                  <c:v>4.3048330823116014</c:v>
                </c:pt>
                <c:pt idx="132">
                  <c:v>4.029419788202333</c:v>
                </c:pt>
                <c:pt idx="133">
                  <c:v>3.713745863518441</c:v>
                </c:pt>
                <c:pt idx="134">
                  <c:v>3.360965417767442</c:v>
                </c:pt>
                <c:pt idx="135">
                  <c:v>2.9746033165495698</c:v>
                </c:pt>
                <c:pt idx="136">
                  <c:v>2.5585199622658603</c:v>
                </c:pt>
                <c:pt idx="137">
                  <c:v>2.116872722253447</c:v>
                </c:pt>
                <c:pt idx="138">
                  <c:v>1.6540743897453654</c:v>
                </c:pt>
                <c:pt idx="139">
                  <c:v>1.1747490926992479</c:v>
                </c:pt>
                <c:pt idx="140">
                  <c:v>0.6836860910393008</c:v>
                </c:pt>
                <c:pt idx="141">
                  <c:v>0.1857919239542638</c:v>
                </c:pt>
                <c:pt idx="142">
                  <c:v>-0.3139586146202794</c:v>
                </c:pt>
                <c:pt idx="143">
                  <c:v>-0.8105721824984566</c:v>
                </c:pt>
                <c:pt idx="144">
                  <c:v>-1.2990867810686497</c:v>
                </c:pt>
                <c:pt idx="145">
                  <c:v>-1.7746213339434016</c:v>
                </c:pt>
                <c:pt idx="146">
                  <c:v>-2.232424457061211</c:v>
                </c:pt>
                <c:pt idx="147">
                  <c:v>-2.6679219329454797</c:v>
                </c:pt>
                <c:pt idx="148">
                  <c:v>-3.0767624147734973</c:v>
                </c:pt>
                <c:pt idx="149">
                  <c:v>-3.4548609035955327</c:v>
                </c:pt>
                <c:pt idx="150">
                  <c:v>-3.7984395642940214</c:v>
                </c:pt>
                <c:pt idx="151">
                  <c:v>-4.104065472463268</c:v>
                </c:pt>
                <c:pt idx="152">
                  <c:v>-4.368684915055339</c:v>
                </c:pt>
                <c:pt idx="153">
                  <c:v>-4.589653902071413</c:v>
                </c:pt>
                <c:pt idx="154">
                  <c:v>-4.764764584435863</c:v>
                </c:pt>
                <c:pt idx="155">
                  <c:v>-4.892267314094394</c:v>
                </c:pt>
                <c:pt idx="156">
                  <c:v>-4.970888125919062</c:v>
                </c:pt>
                <c:pt idx="157">
                  <c:v>-4.999841466746698</c:v>
                </c:pt>
                <c:pt idx="158">
                  <c:v>-4.978838044366455</c:v>
                </c:pt>
                <c:pt idx="159">
                  <c:v>-4.908087718031947</c:v>
                </c:pt>
                <c:pt idx="160">
                  <c:v>-4.788297401616959</c:v>
                </c:pt>
                <c:pt idx="161">
                  <c:v>-4.620664000365698</c:v>
                </c:pt>
                <c:pt idx="162">
                  <c:v>-4.4068624518112305</c:v>
                </c:pt>
                <c:pt idx="163">
                  <c:v>-4.149028990353317</c:v>
                </c:pt>
                <c:pt idx="164">
                  <c:v>-3.8497398027104333</c:v>
                </c:pt>
                <c:pt idx="165">
                  <c:v>-3.511985287513656</c:v>
                </c:pt>
                <c:pt idx="166">
                  <c:v>-3.1391401762320315</c:v>
                </c:pt>
                <c:pt idx="167">
                  <c:v>-2.73492981397128</c:v>
                </c:pt>
                <c:pt idx="168">
                  <c:v>-2.3033929370569286</c:v>
                </c:pt>
                <c:pt idx="169">
                  <c:v>-1.8488413193159787</c:v>
                </c:pt>
                <c:pt idx="170">
                  <c:v>-1.3758166902581104</c:v>
                </c:pt>
                <c:pt idx="171">
                  <c:v>-0.8890453556157156</c:v>
                </c:pt>
                <c:pt idx="172">
                  <c:v>-0.3933909736593312</c:v>
                </c:pt>
                <c:pt idx="173">
                  <c:v>0.10619404086809042</c:v>
                </c:pt>
                <c:pt idx="174">
                  <c:v>0.6047179996422409</c:v>
                </c:pt>
                <c:pt idx="175">
                  <c:v>1.0971998160571603</c:v>
                </c:pt>
                <c:pt idx="176">
                  <c:v>1.5787187745960756</c:v>
                </c:pt>
                <c:pt idx="177">
                  <c:v>2.0444636969942716</c:v>
                </c:pt>
                <c:pt idx="178">
                  <c:v>2.4897810139419487</c:v>
                </c:pt>
                <c:pt idx="179">
                  <c:v>2.9102212620104986</c:v>
                </c:pt>
                <c:pt idx="180">
                  <c:v>3.301583541220289</c:v>
                </c:pt>
                <c:pt idx="181">
                  <c:v>3.659957489044626</c:v>
                </c:pt>
                <c:pt idx="182">
                  <c:v>3.981762351459526</c:v>
                </c:pt>
                <c:pt idx="183">
                  <c:v>4.2637827606542835</c:v>
                </c:pt>
                <c:pt idx="184">
                  <c:v>4.503200861923778</c:v>
                </c:pt>
                <c:pt idx="185">
                  <c:v>4.6976244687412265</c:v>
                </c:pt>
                <c:pt idx="186">
                  <c:v>4.845110964695209</c:v>
                </c:pt>
                <c:pt idx="187">
                  <c:v>4.944186713470707</c:v>
                </c:pt>
                <c:pt idx="188">
                  <c:v>4.993861782936043</c:v>
                </c:pt>
                <c:pt idx="189">
                  <c:v>4.9936398362175165</c:v>
                </c:pt>
                <c:pt idx="190">
                  <c:v>4.943523090933371</c:v>
                </c:pt>
                <c:pt idx="191">
                  <c:v>4.844012297036094</c:v>
                </c:pt>
                <c:pt idx="192">
                  <c:v>4.6961017334844115</c:v>
                </c:pt>
                <c:pt idx="193">
                  <c:v>4.5012692737365985</c:v>
                </c:pt>
                <c:pt idx="194">
                  <c:v>4.261461619327409</c:v>
                </c:pt>
                <c:pt idx="195">
                  <c:v>3.9790748490698267</c:v>
                </c:pt>
                <c:pt idx="196">
                  <c:v>3.656930478227609</c:v>
                </c:pt>
                <c:pt idx="197">
                  <c:v>3.298247266867442</c:v>
                </c:pt>
                <c:pt idx="198">
                  <c:v>2.906609059072328</c:v>
                </c:pt>
                <c:pt idx="199">
                  <c:v>2.4859289743561783</c:v>
                </c:pt>
                <c:pt idx="200">
                  <c:v>2.040410309067128</c:v>
                </c:pt>
                <c:pt idx="201">
                  <c:v>1.5745045384398542</c:v>
                </c:pt>
                <c:pt idx="202">
                  <c:v>1.0928668389264928</c:v>
                </c:pt>
                <c:pt idx="203">
                  <c:v>0.6003095752123253</c:v>
                </c:pt>
                <c:pt idx="204">
                  <c:v>0.10175421665859893</c:v>
                </c:pt>
                <c:pt idx="205">
                  <c:v>-0.397817836392508</c:v>
                </c:pt>
                <c:pt idx="206">
                  <c:v>-0.8934150251234743</c:v>
                </c:pt>
                <c:pt idx="207">
                  <c:v>-1.3800855062471498</c:v>
                </c:pt>
                <c:pt idx="208">
                  <c:v>-1.8529666291880198</c:v>
                </c:pt>
                <c:pt idx="209">
                  <c:v>-2.3073335220793756</c:v>
                </c:pt>
                <c:pt idx="210">
                  <c:v>-2.7386463011211735</c:v>
                </c:pt>
                <c:pt idx="211">
                  <c:v>-3.1425954315982763</c:v>
                </c:pt>
                <c:pt idx="212">
                  <c:v>-3.5151447873267863</c:v>
                </c:pt>
                <c:pt idx="213">
                  <c:v>-3.85257197829271</c:v>
                </c:pt>
                <c:pt idx="214">
                  <c:v>-4.151505543542513</c:v>
                </c:pt>
                <c:pt idx="215">
                  <c:v>-4.4089586377065215</c:v>
                </c:pt>
                <c:pt idx="216">
                  <c:v>-4.622358874570525</c:v>
                </c:pt>
                <c:pt idx="217">
                  <c:v>-4.789574029508518</c:v>
                </c:pt>
                <c:pt idx="218">
                  <c:v>-4.908933343966342</c:v>
                </c:pt>
                <c:pt idx="219">
                  <c:v>-4.979244219128878</c:v>
                </c:pt>
                <c:pt idx="220">
                  <c:v>-4.999804131973187</c:v>
                </c:pt>
                <c:pt idx="221">
                  <c:v>-4.970407654646333</c:v>
                </c:pt>
                <c:pt idx="222">
                  <c:v>-4.891348507032583</c:v>
                </c:pt>
                <c:pt idx="223">
                  <c:v>-4.763416622001412</c:v>
                </c:pt>
                <c:pt idx="224">
                  <c:v>-4.587890252659394</c:v>
                </c:pt>
                <c:pt idx="225">
                  <c:v>-4.3665232004676895</c:v>
                </c:pt>
                <c:pt idx="226">
                  <c:v>-4.101527291837581</c:v>
                </c:pt>
              </c:numCache>
            </c:numRef>
          </c:yVal>
          <c:smooth val="1"/>
        </c:ser>
        <c:axId val="64838829"/>
        <c:axId val="46678550"/>
      </c:scatterChart>
      <c:valAx>
        <c:axId val="64838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78550"/>
        <c:crosses val="autoZero"/>
        <c:crossBetween val="midCat"/>
        <c:dispUnits/>
      </c:valAx>
      <c:valAx>
        <c:axId val="466785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838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5"/>
          <c:w val="0.98725"/>
          <c:h val="0.965"/>
        </c:manualLayout>
      </c:layout>
      <c:scatterChart>
        <c:scatterStyle val="smooth"/>
        <c:varyColors val="0"/>
        <c:ser>
          <c:idx val="0"/>
          <c:order val="0"/>
          <c:tx>
            <c:strRef>
              <c:f>'nr s+c'!$C$5</c:f>
              <c:strCache>
                <c:ptCount val="1"/>
                <c:pt idx="0">
                  <c:v>1sin[1(x+c1)]+0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53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s+c'!$C$6:$C$232</c:f>
              <c:numCache>
                <c:ptCount val="227"/>
                <c:pt idx="0">
                  <c:v>4.90059381963448E-16</c:v>
                </c:pt>
                <c:pt idx="1">
                  <c:v>0.09983341664682828</c:v>
                </c:pt>
                <c:pt idx="2">
                  <c:v>0.198669330795061</c:v>
                </c:pt>
                <c:pt idx="3">
                  <c:v>0.29552020666133905</c:v>
                </c:pt>
                <c:pt idx="4">
                  <c:v>0.38941834230864963</c:v>
                </c:pt>
                <c:pt idx="5">
                  <c:v>0.4794255386042019</c:v>
                </c:pt>
                <c:pt idx="6">
                  <c:v>0.564642473395034</c:v>
                </c:pt>
                <c:pt idx="7">
                  <c:v>0.6442176872376896</c:v>
                </c:pt>
                <c:pt idx="8">
                  <c:v>0.7173560908995211</c:v>
                </c:pt>
                <c:pt idx="9">
                  <c:v>0.7833269096274817</c:v>
                </c:pt>
                <c:pt idx="10">
                  <c:v>0.8414709848078948</c:v>
                </c:pt>
                <c:pt idx="11">
                  <c:v>0.8912073600614338</c:v>
                </c:pt>
                <c:pt idx="12">
                  <c:v>0.932039085967225</c:v>
                </c:pt>
                <c:pt idx="13">
                  <c:v>0.9635581854171918</c:v>
                </c:pt>
                <c:pt idx="14">
                  <c:v>0.9854497299884594</c:v>
                </c:pt>
                <c:pt idx="15">
                  <c:v>0.9974949866040541</c:v>
                </c:pt>
                <c:pt idx="16">
                  <c:v>0.9995736030415053</c:v>
                </c:pt>
                <c:pt idx="17">
                  <c:v>0.9916648104524693</c:v>
                </c:pt>
                <c:pt idx="18">
                  <c:v>0.9738476308781965</c:v>
                </c:pt>
                <c:pt idx="19">
                  <c:v>0.9463000876874165</c:v>
                </c:pt>
                <c:pt idx="20">
                  <c:v>0.9092974268256845</c:v>
                </c:pt>
                <c:pt idx="21">
                  <c:v>0.8632093666488773</c:v>
                </c:pt>
                <c:pt idx="22">
                  <c:v>0.8084964038195945</c:v>
                </c:pt>
                <c:pt idx="23">
                  <c:v>0.7457052121767253</c:v>
                </c:pt>
                <c:pt idx="24">
                  <c:v>0.6754631805511568</c:v>
                </c:pt>
                <c:pt idx="25">
                  <c:v>0.5984721441039632</c:v>
                </c:pt>
                <c:pt idx="26">
                  <c:v>0.5155013718214717</c:v>
                </c:pt>
                <c:pt idx="27">
                  <c:v>0.42737988023383816</c:v>
                </c:pt>
                <c:pt idx="28">
                  <c:v>0.3349881501559138</c:v>
                </c:pt>
                <c:pt idx="29">
                  <c:v>0.23924932921399186</c:v>
                </c:pt>
                <c:pt idx="30">
                  <c:v>0.1411200080598773</c:v>
                </c:pt>
                <c:pt idx="31">
                  <c:v>0.041580662433301094</c:v>
                </c:pt>
                <c:pt idx="32">
                  <c:v>-0.058374143427569046</c:v>
                </c:pt>
                <c:pt idx="33">
                  <c:v>-0.15774569414323728</c:v>
                </c:pt>
                <c:pt idx="34">
                  <c:v>-0.2555411020268201</c:v>
                </c:pt>
                <c:pt idx="35">
                  <c:v>-0.3507832276896087</c:v>
                </c:pt>
                <c:pt idx="36">
                  <c:v>-0.44252044329484136</c:v>
                </c:pt>
                <c:pt idx="37">
                  <c:v>-0.5298361409084825</c:v>
                </c:pt>
                <c:pt idx="38">
                  <c:v>-0.6118578909427088</c:v>
                </c:pt>
                <c:pt idx="39">
                  <c:v>-0.6877661591839641</c:v>
                </c:pt>
                <c:pt idx="40">
                  <c:v>-0.7568024953079193</c:v>
                </c:pt>
                <c:pt idx="41">
                  <c:v>-0.8182771110644024</c:v>
                </c:pt>
                <c:pt idx="42">
                  <c:v>-0.871575772413581</c:v>
                </c:pt>
                <c:pt idx="43">
                  <c:v>-0.916165936749449</c:v>
                </c:pt>
                <c:pt idx="44">
                  <c:v>-0.9516020738895113</c:v>
                </c:pt>
                <c:pt idx="45">
                  <c:v>-0.9775301176650938</c:v>
                </c:pt>
                <c:pt idx="46">
                  <c:v>-0.9936910036334626</c:v>
                </c:pt>
                <c:pt idx="47">
                  <c:v>-0.9999232575641007</c:v>
                </c:pt>
                <c:pt idx="48">
                  <c:v>-0.9961646088358421</c:v>
                </c:pt>
                <c:pt idx="49">
                  <c:v>-0.9824526126243357</c:v>
                </c:pt>
                <c:pt idx="50">
                  <c:v>-0.9589242746631433</c:v>
                </c:pt>
                <c:pt idx="51">
                  <c:v>-0.925814682327739</c:v>
                </c:pt>
                <c:pt idx="52">
                  <c:v>-0.8834546557201617</c:v>
                </c:pt>
                <c:pt idx="53">
                  <c:v>-0.8322674422239114</c:v>
                </c:pt>
                <c:pt idx="54">
                  <c:v>-0.7727644875559992</c:v>
                </c:pt>
                <c:pt idx="55">
                  <c:v>-0.7055403255704054</c:v>
                </c:pt>
                <c:pt idx="56">
                  <c:v>-0.6312666378723364</c:v>
                </c:pt>
                <c:pt idx="57">
                  <c:v>-0.5506855425976542</c:v>
                </c:pt>
                <c:pt idx="58">
                  <c:v>-0.464602179413775</c:v>
                </c:pt>
                <c:pt idx="59">
                  <c:v>-0.37387666483025533</c:v>
                </c:pt>
                <c:pt idx="60">
                  <c:v>-0.27941549819894584</c:v>
                </c:pt>
                <c:pt idx="61">
                  <c:v>-0.18216250427211636</c:v>
                </c:pt>
                <c:pt idx="62">
                  <c:v>-0.08308940281751805</c:v>
                </c:pt>
                <c:pt idx="63">
                  <c:v>0.016813900484328</c:v>
                </c:pt>
                <c:pt idx="64">
                  <c:v>0.1165492048504712</c:v>
                </c:pt>
                <c:pt idx="65">
                  <c:v>0.21511998808779345</c:v>
                </c:pt>
                <c:pt idx="66">
                  <c:v>0.3115413635133564</c:v>
                </c:pt>
                <c:pt idx="67">
                  <c:v>0.4048499206165768</c:v>
                </c:pt>
                <c:pt idx="68">
                  <c:v>0.49411335113858773</c:v>
                </c:pt>
                <c:pt idx="69">
                  <c:v>0.5784397643881802</c:v>
                </c:pt>
                <c:pt idx="70">
                  <c:v>0.6569865987187707</c:v>
                </c:pt>
                <c:pt idx="71">
                  <c:v>0.7289690401258592</c:v>
                </c:pt>
                <c:pt idx="72">
                  <c:v>0.7936678638491378</c:v>
                </c:pt>
                <c:pt idx="73">
                  <c:v>0.8504366206285511</c:v>
                </c:pt>
                <c:pt idx="74">
                  <c:v>0.8987080958116155</c:v>
                </c:pt>
                <c:pt idx="75">
                  <c:v>0.9379999767747298</c:v>
                </c:pt>
                <c:pt idx="76">
                  <c:v>0.9679196720314798</c:v>
                </c:pt>
                <c:pt idx="77">
                  <c:v>0.9881682338769963</c:v>
                </c:pt>
                <c:pt idx="78">
                  <c:v>0.9985433453746035</c:v>
                </c:pt>
                <c:pt idx="79">
                  <c:v>0.9989413418397733</c:v>
                </c:pt>
                <c:pt idx="80">
                  <c:v>0.9893582466233859</c:v>
                </c:pt>
                <c:pt idx="81">
                  <c:v>0.9698898108450932</c:v>
                </c:pt>
                <c:pt idx="82">
                  <c:v>0.9407305566797827</c:v>
                </c:pt>
                <c:pt idx="83">
                  <c:v>0.9021718337563062</c:v>
                </c:pt>
                <c:pt idx="84">
                  <c:v>0.8545989080882959</c:v>
                </c:pt>
                <c:pt idx="85">
                  <c:v>0.7984871126235081</c:v>
                </c:pt>
                <c:pt idx="86">
                  <c:v>0.7343970978741332</c:v>
                </c:pt>
                <c:pt idx="87">
                  <c:v>0.6629692300822049</c:v>
                </c:pt>
                <c:pt idx="88">
                  <c:v>0.5849171928917861</c:v>
                </c:pt>
                <c:pt idx="89">
                  <c:v>0.5010208564579104</c:v>
                </c:pt>
                <c:pt idx="90">
                  <c:v>0.41211848524178324</c:v>
                </c:pt>
                <c:pt idx="91">
                  <c:v>0.31909836234937944</c:v>
                </c:pt>
                <c:pt idx="92">
                  <c:v>0.2228899141002753</c:v>
                </c:pt>
                <c:pt idx="93">
                  <c:v>0.12445442350709118</c:v>
                </c:pt>
                <c:pt idx="94">
                  <c:v>0.024775425453387023</c:v>
                </c:pt>
                <c:pt idx="95">
                  <c:v>-0.07515112046178057</c:v>
                </c:pt>
                <c:pt idx="96">
                  <c:v>-0.1743267812229517</c:v>
                </c:pt>
                <c:pt idx="97">
                  <c:v>-0.2717606264109156</c:v>
                </c:pt>
                <c:pt idx="98">
                  <c:v>-0.3664791292519012</c:v>
                </c:pt>
                <c:pt idx="99">
                  <c:v>-0.45753589377529574</c:v>
                </c:pt>
                <c:pt idx="100">
                  <c:v>-0.544021110889346</c:v>
                </c:pt>
                <c:pt idx="101">
                  <c:v>-0.6250706488928602</c:v>
                </c:pt>
                <c:pt idx="102">
                  <c:v>-0.6998746875935227</c:v>
                </c:pt>
                <c:pt idx="103">
                  <c:v>-0.7676858097635639</c:v>
                </c:pt>
                <c:pt idx="104">
                  <c:v>-0.8278264690856377</c:v>
                </c:pt>
                <c:pt idx="105">
                  <c:v>-0.8796957599716568</c:v>
                </c:pt>
                <c:pt idx="106">
                  <c:v>-0.922775421612796</c:v>
                </c:pt>
                <c:pt idx="107">
                  <c:v>-0.95663501627018</c:v>
                </c:pt>
                <c:pt idx="108">
                  <c:v>-0.980936230066486</c:v>
                </c:pt>
                <c:pt idx="109">
                  <c:v>-0.9954362533063748</c:v>
                </c:pt>
                <c:pt idx="110">
                  <c:v>-0.9999902065507036</c:v>
                </c:pt>
                <c:pt idx="111">
                  <c:v>-0.9945525882039921</c:v>
                </c:pt>
                <c:pt idx="112">
                  <c:v>-0.9791777291513227</c:v>
                </c:pt>
                <c:pt idx="113">
                  <c:v>-0.9540192499020973</c:v>
                </c:pt>
                <c:pt idx="114">
                  <c:v>-0.9193285256646865</c:v>
                </c:pt>
                <c:pt idx="115">
                  <c:v>-0.8754521746884416</c:v>
                </c:pt>
                <c:pt idx="116">
                  <c:v>-0.822828594968724</c:v>
                </c:pt>
                <c:pt idx="117">
                  <c:v>-0.7619835839190504</c:v>
                </c:pt>
                <c:pt idx="118">
                  <c:v>-0.6935250847771424</c:v>
                </c:pt>
                <c:pt idx="119">
                  <c:v>-0.6181371122370549</c:v>
                </c:pt>
                <c:pt idx="120">
                  <c:v>-0.5365729180004579</c:v>
                </c:pt>
                <c:pt idx="121">
                  <c:v>-0.44964746453462545</c:v>
                </c:pt>
                <c:pt idx="122">
                  <c:v>-0.35822928223685346</c:v>
                </c:pt>
                <c:pt idx="123">
                  <c:v>-0.2632317913658279</c:v>
                </c:pt>
                <c:pt idx="124">
                  <c:v>-0.16560417544833658</c:v>
                </c:pt>
                <c:pt idx="125">
                  <c:v>-0.06632189735122784</c:v>
                </c:pt>
                <c:pt idx="126">
                  <c:v>0.03362304722110986</c:v>
                </c:pt>
                <c:pt idx="127">
                  <c:v>0.13323204141991596</c:v>
                </c:pt>
                <c:pt idx="128">
                  <c:v>0.2315098251015118</c:v>
                </c:pt>
                <c:pt idx="129">
                  <c:v>0.32747443913766705</c:v>
                </c:pt>
                <c:pt idx="130">
                  <c:v>0.42016703682661627</c:v>
                </c:pt>
                <c:pt idx="131">
                  <c:v>0.5086614643723506</c:v>
                </c:pt>
                <c:pt idx="132">
                  <c:v>0.5920735147072016</c:v>
                </c:pt>
                <c:pt idx="133">
                  <c:v>0.6695697621965816</c:v>
                </c:pt>
                <c:pt idx="134">
                  <c:v>0.7403758899524301</c:v>
                </c:pt>
                <c:pt idx="135">
                  <c:v>0.8037844265516048</c:v>
                </c:pt>
                <c:pt idx="136">
                  <c:v>0.8591618148564821</c:v>
                </c:pt>
                <c:pt idx="137">
                  <c:v>0.9059547423084506</c:v>
                </c:pt>
                <c:pt idx="138">
                  <c:v>0.9436956694440957</c:v>
                </c:pt>
                <c:pt idx="139">
                  <c:v>0.9720075013949696</c:v>
                </c:pt>
                <c:pt idx="140">
                  <c:v>0.9906073556948667</c:v>
                </c:pt>
                <c:pt idx="141">
                  <c:v>0.9993093887479167</c:v>
                </c:pt>
                <c:pt idx="142">
                  <c:v>0.9980266527163634</c:v>
                </c:pt>
                <c:pt idx="143">
                  <c:v>0.9867719642746178</c:v>
                </c:pt>
                <c:pt idx="144">
                  <c:v>0.9656577765492844</c:v>
                </c:pt>
                <c:pt idx="145">
                  <c:v>0.9348950555246924</c:v>
                </c:pt>
                <c:pt idx="146">
                  <c:v>0.8947911721405158</c:v>
                </c:pt>
                <c:pt idx="147">
                  <c:v>0.845746831142948</c:v>
                </c:pt>
                <c:pt idx="148">
                  <c:v>0.7882520673753329</c:v>
                </c:pt>
                <c:pt idx="149">
                  <c:v>0.7228813495119945</c:v>
                </c:pt>
                <c:pt idx="150">
                  <c:v>0.6502878401571367</c:v>
                </c:pt>
                <c:pt idx="151">
                  <c:v>0.5711968696600097</c:v>
                </c:pt>
                <c:pt idx="152">
                  <c:v>0.48639868885382176</c:v>
                </c:pt>
                <c:pt idx="153">
                  <c:v>0.3967405731306365</c:v>
                </c:pt>
                <c:pt idx="154">
                  <c:v>0.3031183567457272</c:v>
                </c:pt>
                <c:pt idx="155">
                  <c:v>0.20646748193782175</c:v>
                </c:pt>
                <c:pt idx="156">
                  <c:v>0.10775365229946918</c:v>
                </c:pt>
                <c:pt idx="157">
                  <c:v>0.007963183785962166</c:v>
                </c:pt>
                <c:pt idx="158">
                  <c:v>-0.0919068502276556</c:v>
                </c:pt>
                <c:pt idx="159">
                  <c:v>-0.19085858137416414</c:v>
                </c:pt>
                <c:pt idx="160">
                  <c:v>-0.2879033166650411</c:v>
                </c:pt>
                <c:pt idx="161">
                  <c:v>-0.3820714171839845</c:v>
                </c:pt>
                <c:pt idx="162">
                  <c:v>-0.4724219863984447</c:v>
                </c:pt>
                <c:pt idx="163">
                  <c:v>-0.558052271286758</c:v>
                </c:pt>
                <c:pt idx="164">
                  <c:v>-0.6381066823479294</c:v>
                </c:pt>
                <c:pt idx="165">
                  <c:v>-0.7117853423691056</c:v>
                </c:pt>
                <c:pt idx="166">
                  <c:v>-0.7783520785342821</c:v>
                </c:pt>
                <c:pt idx="167">
                  <c:v>-0.8371417780197334</c:v>
                </c:pt>
                <c:pt idx="168">
                  <c:v>-0.8875670335814925</c:v>
                </c:pt>
                <c:pt idx="169">
                  <c:v>-0.9291240127343594</c:v>
                </c:pt>
                <c:pt idx="170">
                  <c:v>-0.9613974918795497</c:v>
                </c:pt>
                <c:pt idx="171">
                  <c:v>-0.9840650050816384</c:v>
                </c:pt>
                <c:pt idx="172">
                  <c:v>-0.996900066041594</c:v>
                </c:pt>
                <c:pt idx="173">
                  <c:v>-0.9997744310730117</c:v>
                </c:pt>
                <c:pt idx="174">
                  <c:v>-0.9926593804706363</c:v>
                </c:pt>
                <c:pt idx="175">
                  <c:v>-0.9756260054681637</c:v>
                </c:pt>
                <c:pt idx="176">
                  <c:v>-0.9488444979181334</c:v>
                </c:pt>
                <c:pt idx="177">
                  <c:v>-0.9125824497911958</c:v>
                </c:pt>
                <c:pt idx="178">
                  <c:v>-0.8672021794855962</c:v>
                </c:pt>
                <c:pt idx="179">
                  <c:v>-0.8131571116615047</c:v>
                </c:pt>
                <c:pt idx="180">
                  <c:v>-0.7509872467716957</c:v>
                </c:pt>
                <c:pt idx="181">
                  <c:v>-0.681313765555523</c:v>
                </c:pt>
                <c:pt idx="182">
                  <c:v>-0.6048328224063078</c:v>
                </c:pt>
                <c:pt idx="183">
                  <c:v>-0.5223085896267584</c:v>
                </c:pt>
                <c:pt idx="184">
                  <c:v>-0.4345656220719235</c:v>
                </c:pt>
                <c:pt idx="185">
                  <c:v>-0.3424806184696421</c:v>
                </c:pt>
                <c:pt idx="186">
                  <c:v>-0.2469736617366531</c:v>
                </c:pt>
                <c:pt idx="187">
                  <c:v>-0.14899902581422994</c:v>
                </c:pt>
                <c:pt idx="188">
                  <c:v>-0.04953564087840064</c:v>
                </c:pt>
                <c:pt idx="189">
                  <c:v>0.050422687806779776</c:v>
                </c:pt>
                <c:pt idx="190">
                  <c:v>0.14987720966291945</c:v>
                </c:pt>
                <c:pt idx="191">
                  <c:v>0.24783420798292588</c:v>
                </c:pt>
                <c:pt idx="192">
                  <c:v>0.34331492881986414</c:v>
                </c:pt>
                <c:pt idx="193">
                  <c:v>0.43536536037286167</c:v>
                </c:pt>
                <c:pt idx="194">
                  <c:v>0.5230657651576681</c:v>
                </c:pt>
                <c:pt idx="195">
                  <c:v>0.6055398697195732</c:v>
                </c:pt>
                <c:pt idx="196">
                  <c:v>0.6819636200681086</c:v>
                </c:pt>
                <c:pt idx="197">
                  <c:v>0.7515734153521252</c:v>
                </c:pt>
                <c:pt idx="198">
                  <c:v>0.8136737375070839</c:v>
                </c:pt>
                <c:pt idx="199">
                  <c:v>0.86764410064165</c:v>
                </c:pt>
                <c:pt idx="200">
                  <c:v>0.9129452507276127</c:v>
                </c:pt>
                <c:pt idx="201">
                  <c:v>0.9491245536478824</c:v>
                </c:pt>
                <c:pt idx="202">
                  <c:v>0.9758205177669675</c:v>
                </c:pt>
                <c:pt idx="203">
                  <c:v>0.9927664058359025</c:v>
                </c:pt>
                <c:pt idx="204">
                  <c:v>0.9997929001426684</c:v>
                </c:pt>
                <c:pt idx="205">
                  <c:v>0.9968297942788024</c:v>
                </c:pt>
                <c:pt idx="206">
                  <c:v>0.9839066946186233</c:v>
                </c:pt>
                <c:pt idx="207">
                  <c:v>0.9611527245021272</c:v>
                </c:pt>
                <c:pt idx="208">
                  <c:v>0.9287952340772553</c:v>
                </c:pt>
                <c:pt idx="209">
                  <c:v>0.8871575286923689</c:v>
                </c:pt>
                <c:pt idx="210">
                  <c:v>0.8366556385360782</c:v>
                </c:pt>
                <c:pt idx="211">
                  <c:v>0.7777941618011194</c:v>
                </c:pt>
                <c:pt idx="212">
                  <c:v>0.7111612229060108</c:v>
                </c:pt>
                <c:pt idx="213">
                  <c:v>0.6374225961502713</c:v>
                </c:pt>
                <c:pt idx="214">
                  <c:v>0.557315053517695</c:v>
                </c:pt>
                <c:pt idx="215">
                  <c:v>0.4716390030942333</c:v>
                </c:pt>
                <c:pt idx="216">
                  <c:v>0.38125049165498076</c:v>
                </c:pt>
                <c:pt idx="217">
                  <c:v>0.2870526513277688</c:v>
                </c:pt>
                <c:pt idx="218">
                  <c:v>0.18998667579548084</c:v>
                </c:pt>
                <c:pt idx="219">
                  <c:v>0.09102241619988984</c:v>
                </c:pt>
                <c:pt idx="220">
                  <c:v>-0.008851309290359958</c:v>
                </c:pt>
                <c:pt idx="221">
                  <c:v>-0.10863659542403434</c:v>
                </c:pt>
                <c:pt idx="222">
                  <c:v>-0.2073364206067158</c:v>
                </c:pt>
                <c:pt idx="223">
                  <c:v>-0.3039646088110035</c:v>
                </c:pt>
                <c:pt idx="224">
                  <c:v>-0.3975556831213926</c:v>
                </c:pt>
                <c:pt idx="225">
                  <c:v>-0.4871745124604696</c:v>
                </c:pt>
                <c:pt idx="226">
                  <c:v>-0.5719256551095249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'nr s+c'!$F$5</c:f>
              <c:strCache>
                <c:ptCount val="1"/>
                <c:pt idx="0">
                  <c:v>1cos[1(x+c2)]+0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53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s+c'!$F$6:$F$232</c:f>
              <c:numCache>
                <c:ptCount val="227"/>
                <c:pt idx="0">
                  <c:v>1</c:v>
                </c:pt>
                <c:pt idx="1">
                  <c:v>0.9950041652780257</c:v>
                </c:pt>
                <c:pt idx="2">
                  <c:v>0.9800665778412416</c:v>
                </c:pt>
                <c:pt idx="3">
                  <c:v>0.9553364891256062</c:v>
                </c:pt>
                <c:pt idx="4">
                  <c:v>0.9210609940028854</c:v>
                </c:pt>
                <c:pt idx="5">
                  <c:v>0.8775825618903733</c:v>
                </c:pt>
                <c:pt idx="6">
                  <c:v>0.8253356149096792</c:v>
                </c:pt>
                <c:pt idx="7">
                  <c:v>0.7648421872844897</c:v>
                </c:pt>
                <c:pt idx="8">
                  <c:v>0.6967067093471672</c:v>
                </c:pt>
                <c:pt idx="9">
                  <c:v>0.6216099682706666</c:v>
                </c:pt>
                <c:pt idx="10">
                  <c:v>0.5403023058681423</c:v>
                </c:pt>
                <c:pt idx="11">
                  <c:v>0.4535961214255804</c:v>
                </c:pt>
                <c:pt idx="12">
                  <c:v>0.3623577544766771</c:v>
                </c:pt>
                <c:pt idx="13">
                  <c:v>0.2674988286245914</c:v>
                </c:pt>
                <c:pt idx="14">
                  <c:v>0.16996714290024537</c:v>
                </c:pt>
                <c:pt idx="15">
                  <c:v>0.07073720166770774</c:v>
                </c:pt>
                <c:pt idx="16">
                  <c:v>-0.029199522301283535</c:v>
                </c:pt>
                <c:pt idx="17">
                  <c:v>-0.12884449429551917</c:v>
                </c:pt>
                <c:pt idx="18">
                  <c:v>-0.2272020946930813</c:v>
                </c:pt>
                <c:pt idx="19">
                  <c:v>-0.3232895668634975</c:v>
                </c:pt>
                <c:pt idx="20">
                  <c:v>-0.41614683654713636</c:v>
                </c:pt>
                <c:pt idx="21">
                  <c:v>-0.5048461045998515</c:v>
                </c:pt>
                <c:pt idx="22">
                  <c:v>-0.5885011172553398</c:v>
                </c:pt>
                <c:pt idx="23">
                  <c:v>-0.6662760212798184</c:v>
                </c:pt>
                <c:pt idx="24">
                  <c:v>-0.7373937155412401</c:v>
                </c:pt>
                <c:pt idx="25">
                  <c:v>-0.8011436155469287</c:v>
                </c:pt>
                <c:pt idx="26">
                  <c:v>-0.8568887533689428</c:v>
                </c:pt>
                <c:pt idx="27">
                  <c:v>-0.9040721420170572</c:v>
                </c:pt>
                <c:pt idx="28">
                  <c:v>-0.942222340668655</c:v>
                </c:pt>
                <c:pt idx="29">
                  <c:v>-0.9709581651495882</c:v>
                </c:pt>
                <c:pt idx="30">
                  <c:v>-0.989992496600444</c:v>
                </c:pt>
                <c:pt idx="31">
                  <c:v>-0.999135150273279</c:v>
                </c:pt>
                <c:pt idx="32">
                  <c:v>-0.9982947757947537</c:v>
                </c:pt>
                <c:pt idx="33">
                  <c:v>-0.9874797699088667</c:v>
                </c:pt>
                <c:pt idx="34">
                  <c:v>-0.966798192579464</c:v>
                </c:pt>
                <c:pt idx="35">
                  <c:v>-0.9364566872908006</c:v>
                </c:pt>
                <c:pt idx="36">
                  <c:v>-0.8967584163341524</c:v>
                </c:pt>
                <c:pt idx="37">
                  <c:v>-0.8481000317104148</c:v>
                </c:pt>
                <c:pt idx="38">
                  <c:v>-0.7909677119144246</c:v>
                </c:pt>
                <c:pt idx="39">
                  <c:v>-0.7259323042001493</c:v>
                </c:pt>
                <c:pt idx="40">
                  <c:v>-0.6536436208636223</c:v>
                </c:pt>
                <c:pt idx="41">
                  <c:v>-0.5748239465332804</c:v>
                </c:pt>
                <c:pt idx="42">
                  <c:v>-0.49026082134071214</c:v>
                </c:pt>
                <c:pt idx="43">
                  <c:v>-0.40079917207998883</c:v>
                </c:pt>
                <c:pt idx="44">
                  <c:v>-0.30733286997843406</c:v>
                </c:pt>
                <c:pt idx="45">
                  <c:v>-0.21079579943079485</c:v>
                </c:pt>
                <c:pt idx="46">
                  <c:v>-0.11215252693507027</c:v>
                </c:pt>
                <c:pt idx="47">
                  <c:v>-0.012388663462906943</c:v>
                </c:pt>
                <c:pt idx="48">
                  <c:v>0.08749898343943006</c:v>
                </c:pt>
                <c:pt idx="49">
                  <c:v>0.18651236942255878</c:v>
                </c:pt>
                <c:pt idx="50">
                  <c:v>0.2836621854632097</c:v>
                </c:pt>
                <c:pt idx="51">
                  <c:v>0.37797774271296425</c:v>
                </c:pt>
                <c:pt idx="52">
                  <c:v>0.46851667130036107</c:v>
                </c:pt>
                <c:pt idx="53">
                  <c:v>0.5543743361791457</c:v>
                </c:pt>
                <c:pt idx="54">
                  <c:v>0.6346928759426199</c:v>
                </c:pt>
                <c:pt idx="55">
                  <c:v>0.7086697742912466</c:v>
                </c:pt>
                <c:pt idx="56">
                  <c:v>0.7755658785102375</c:v>
                </c:pt>
                <c:pt idx="57">
                  <c:v>0.8347127848391488</c:v>
                </c:pt>
                <c:pt idx="58">
                  <c:v>0.8855195169413097</c:v>
                </c:pt>
                <c:pt idx="59">
                  <c:v>0.9274784307440281</c:v>
                </c:pt>
                <c:pt idx="60">
                  <c:v>0.9601702866503602</c:v>
                </c:pt>
                <c:pt idx="61">
                  <c:v>0.9832684384425807</c:v>
                </c:pt>
                <c:pt idx="62">
                  <c:v>0.9965420970232157</c:v>
                </c:pt>
                <c:pt idx="63">
                  <c:v>0.9998586363834155</c:v>
                </c:pt>
                <c:pt idx="64">
                  <c:v>0.9931849187581953</c:v>
                </c:pt>
                <c:pt idx="65">
                  <c:v>0.9765876257280284</c:v>
                </c:pt>
                <c:pt idx="66">
                  <c:v>0.9502325919585366</c:v>
                </c:pt>
                <c:pt idx="67">
                  <c:v>0.9143831482353288</c:v>
                </c:pt>
                <c:pt idx="68">
                  <c:v>0.8693974903498368</c:v>
                </c:pt>
                <c:pt idx="69">
                  <c:v>0.8157251001253709</c:v>
                </c:pt>
                <c:pt idx="70">
                  <c:v>0.7539022543433207</c:v>
                </c:pt>
                <c:pt idx="71">
                  <c:v>0.6845466664428244</c:v>
                </c:pt>
                <c:pt idx="72">
                  <c:v>0.6083513145322745</c:v>
                </c:pt>
                <c:pt idx="73">
                  <c:v>0.5260775173811268</c:v>
                </c:pt>
                <c:pt idx="74">
                  <c:v>0.43854732757441384</c:v>
                </c:pt>
                <c:pt idx="75">
                  <c:v>0.34663531783505036</c:v>
                </c:pt>
                <c:pt idx="76">
                  <c:v>0.25125984258228107</c:v>
                </c:pt>
                <c:pt idx="77">
                  <c:v>0.15337386203789108</c:v>
                </c:pt>
                <c:pt idx="78">
                  <c:v>0.053955420562676756</c:v>
                </c:pt>
                <c:pt idx="79">
                  <c:v>-0.04600212563950905</c:v>
                </c:pt>
                <c:pt idx="80">
                  <c:v>-0.1455000338085859</c:v>
                </c:pt>
                <c:pt idx="81">
                  <c:v>-0.24354415373576402</c:v>
                </c:pt>
                <c:pt idx="82">
                  <c:v>-0.33915486098380826</c:v>
                </c:pt>
                <c:pt idx="83">
                  <c:v>-0.43137684497059403</c:v>
                </c:pt>
                <c:pt idx="84">
                  <c:v>-0.5192886541166603</c:v>
                </c:pt>
                <c:pt idx="85">
                  <c:v>-0.6020119026847999</c:v>
                </c:pt>
                <c:pt idx="86">
                  <c:v>-0.6787200473199909</c:v>
                </c:pt>
                <c:pt idx="87">
                  <c:v>-0.7486466455973796</c:v>
                </c:pt>
                <c:pt idx="88">
                  <c:v>-0.8110930140616384</c:v>
                </c:pt>
                <c:pt idx="89">
                  <c:v>-0.8654352092410974</c:v>
                </c:pt>
                <c:pt idx="90">
                  <c:v>-0.911130261884665</c:v>
                </c:pt>
                <c:pt idx="91">
                  <c:v>-0.9477216021311027</c:v>
                </c:pt>
                <c:pt idx="92">
                  <c:v>-0.9748436214041573</c:v>
                </c:pt>
                <c:pt idx="93">
                  <c:v>-0.9922253254525998</c:v>
                </c:pt>
                <c:pt idx="94">
                  <c:v>-0.9996930420352057</c:v>
                </c:pt>
                <c:pt idx="95">
                  <c:v>-0.9971721561963807</c:v>
                </c:pt>
                <c:pt idx="96">
                  <c:v>-0.9846878557941319</c:v>
                </c:pt>
                <c:pt idx="97">
                  <c:v>-0.9623648798313178</c:v>
                </c:pt>
                <c:pt idx="98">
                  <c:v>-0.930426272104764</c:v>
                </c:pt>
                <c:pt idx="99">
                  <c:v>-0.8891911526253741</c:v>
                </c:pt>
                <c:pt idx="100">
                  <c:v>-0.8390715290764679</c:v>
                </c:pt>
                <c:pt idx="101">
                  <c:v>-0.7805681801692013</c:v>
                </c:pt>
                <c:pt idx="102">
                  <c:v>-0.7142656520272195</c:v>
                </c:pt>
                <c:pt idx="103">
                  <c:v>-0.6408264175950155</c:v>
                </c:pt>
                <c:pt idx="104">
                  <c:v>-0.5609842574272522</c:v>
                </c:pt>
                <c:pt idx="105">
                  <c:v>-0.4755369279960171</c:v>
                </c:pt>
                <c:pt idx="106">
                  <c:v>-0.385338190771855</c:v>
                </c:pt>
                <c:pt idx="107">
                  <c:v>-0.29128928172137136</c:v>
                </c:pt>
                <c:pt idx="108">
                  <c:v>-0.19432990645536263</c:v>
                </c:pt>
                <c:pt idx="109">
                  <c:v>-0.09542885100097846</c:v>
                </c:pt>
                <c:pt idx="110">
                  <c:v>0.004425697988023298</c:v>
                </c:pt>
                <c:pt idx="111">
                  <c:v>0.10423602686566998</c:v>
                </c:pt>
                <c:pt idx="112">
                  <c:v>0.20300486381872435</c:v>
                </c:pt>
                <c:pt idx="113">
                  <c:v>0.29974534327698826</c:v>
                </c:pt>
                <c:pt idx="114">
                  <c:v>0.3934908663478656</c:v>
                </c:pt>
                <c:pt idx="115">
                  <c:v>0.48330475875298223</c:v>
                </c:pt>
                <c:pt idx="116">
                  <c:v>0.5682896297679516</c:v>
                </c:pt>
                <c:pt idx="117">
                  <c:v>0.6475963386538558</c:v>
                </c:pt>
                <c:pt idx="118">
                  <c:v>0.7204324789908194</c:v>
                </c:pt>
                <c:pt idx="119">
                  <c:v>0.7860702961410223</c:v>
                </c:pt>
                <c:pt idx="120">
                  <c:v>0.8438539587324775</c:v>
                </c:pt>
                <c:pt idx="121">
                  <c:v>0.8932061115093105</c:v>
                </c:pt>
                <c:pt idx="122">
                  <c:v>0.9336336440746278</c:v>
                </c:pt>
                <c:pt idx="123">
                  <c:v>0.9647326178866025</c:v>
                </c:pt>
                <c:pt idx="124">
                  <c:v>0.9861923022788591</c:v>
                </c:pt>
                <c:pt idx="125">
                  <c:v>0.9977982791785789</c:v>
                </c:pt>
                <c:pt idx="126">
                  <c:v>0.9994345855010057</c:v>
                </c:pt>
                <c:pt idx="127">
                  <c:v>0.9910848718142568</c:v>
                </c:pt>
                <c:pt idx="128">
                  <c:v>0.9728325656974418</c:v>
                </c:pt>
                <c:pt idx="129">
                  <c:v>0.9448600381598697</c:v>
                </c:pt>
                <c:pt idx="130">
                  <c:v>0.9074467814502076</c:v>
                </c:pt>
                <c:pt idx="131">
                  <c:v>0.8609666164623202</c:v>
                </c:pt>
                <c:pt idx="132">
                  <c:v>0.8058839576404664</c:v>
                </c:pt>
                <c:pt idx="133">
                  <c:v>0.7427491727036882</c:v>
                </c:pt>
                <c:pt idx="134">
                  <c:v>0.6721930835534885</c:v>
                </c:pt>
                <c:pt idx="135">
                  <c:v>0.5949206633099139</c:v>
                </c:pt>
                <c:pt idx="136">
                  <c:v>0.5117039924531721</c:v>
                </c:pt>
                <c:pt idx="137">
                  <c:v>0.4233745444506894</c:v>
                </c:pt>
                <c:pt idx="138">
                  <c:v>0.3308148779490731</c:v>
                </c:pt>
                <c:pt idx="139">
                  <c:v>0.23494981853984956</c:v>
                </c:pt>
                <c:pt idx="140">
                  <c:v>0.13673721820786017</c:v>
                </c:pt>
                <c:pt idx="141">
                  <c:v>0.03715838479085276</c:v>
                </c:pt>
                <c:pt idx="142">
                  <c:v>-0.06279172292405588</c:v>
                </c:pt>
                <c:pt idx="143">
                  <c:v>-0.16211443649969134</c:v>
                </c:pt>
                <c:pt idx="144">
                  <c:v>-0.2598173562137299</c:v>
                </c:pt>
                <c:pt idx="145">
                  <c:v>-0.35492426678868033</c:v>
                </c:pt>
                <c:pt idx="146">
                  <c:v>-0.44648489141224224</c:v>
                </c:pt>
                <c:pt idx="147">
                  <c:v>-0.533584386589096</c:v>
                </c:pt>
                <c:pt idx="148">
                  <c:v>-0.6153524829546995</c:v>
                </c:pt>
                <c:pt idx="149">
                  <c:v>-0.6909721807191066</c:v>
                </c:pt>
                <c:pt idx="150">
                  <c:v>-0.7596879128588042</c:v>
                </c:pt>
                <c:pt idx="151">
                  <c:v>-0.8208130944926536</c:v>
                </c:pt>
                <c:pt idx="152">
                  <c:v>-0.8737369830110678</c:v>
                </c:pt>
                <c:pt idx="153">
                  <c:v>-0.9179307804142827</c:v>
                </c:pt>
                <c:pt idx="154">
                  <c:v>-0.9529529168871724</c:v>
                </c:pt>
                <c:pt idx="155">
                  <c:v>-0.9784534628188789</c:v>
                </c:pt>
                <c:pt idx="156">
                  <c:v>-0.9941776251838125</c:v>
                </c:pt>
                <c:pt idx="157">
                  <c:v>-0.9999682933493397</c:v>
                </c:pt>
                <c:pt idx="158">
                  <c:v>-0.995767608873291</c:v>
                </c:pt>
                <c:pt idx="159">
                  <c:v>-0.9816175436063893</c:v>
                </c:pt>
                <c:pt idx="160">
                  <c:v>-0.9576594803233919</c:v>
                </c:pt>
                <c:pt idx="161">
                  <c:v>-0.9241328000731397</c:v>
                </c:pt>
                <c:pt idx="162">
                  <c:v>-0.8813724903622462</c:v>
                </c:pt>
                <c:pt idx="163">
                  <c:v>-0.8298057980706635</c:v>
                </c:pt>
                <c:pt idx="164">
                  <c:v>-0.7699479605420867</c:v>
                </c:pt>
                <c:pt idx="165">
                  <c:v>-0.7023970575027312</c:v>
                </c:pt>
                <c:pt idx="166">
                  <c:v>-0.6278280352464063</c:v>
                </c:pt>
                <c:pt idx="167">
                  <c:v>-0.546985962794256</c:v>
                </c:pt>
                <c:pt idx="168">
                  <c:v>-0.46067858741138573</c:v>
                </c:pt>
                <c:pt idx="169">
                  <c:v>-0.3697682638631958</c:v>
                </c:pt>
                <c:pt idx="170">
                  <c:v>-0.2751633380516221</c:v>
                </c:pt>
                <c:pt idx="171">
                  <c:v>-0.17780907112314312</c:v>
                </c:pt>
                <c:pt idx="172">
                  <c:v>-0.07867819473186623</c:v>
                </c:pt>
                <c:pt idx="173">
                  <c:v>0.021238808173618087</c:v>
                </c:pt>
                <c:pt idx="174">
                  <c:v>0.12094359992844818</c:v>
                </c:pt>
                <c:pt idx="175">
                  <c:v>0.21943996321143208</c:v>
                </c:pt>
                <c:pt idx="176">
                  <c:v>0.31574375491921514</c:v>
                </c:pt>
                <c:pt idx="177">
                  <c:v>0.40889273939885434</c:v>
                </c:pt>
                <c:pt idx="178">
                  <c:v>0.4979562027883897</c:v>
                </c:pt>
                <c:pt idx="179">
                  <c:v>0.5820442524020997</c:v>
                </c:pt>
                <c:pt idx="180">
                  <c:v>0.6603167082440579</c:v>
                </c:pt>
                <c:pt idx="181">
                  <c:v>0.7319914978089253</c:v>
                </c:pt>
                <c:pt idx="182">
                  <c:v>0.7963524702919053</c:v>
                </c:pt>
                <c:pt idx="183">
                  <c:v>0.8527565521308567</c:v>
                </c:pt>
                <c:pt idx="184">
                  <c:v>0.9006401723847556</c:v>
                </c:pt>
                <c:pt idx="185">
                  <c:v>0.9395248937482452</c:v>
                </c:pt>
                <c:pt idx="186">
                  <c:v>0.9690221929390417</c:v>
                </c:pt>
                <c:pt idx="187">
                  <c:v>0.9888373426941413</c:v>
                </c:pt>
                <c:pt idx="188">
                  <c:v>0.9987723565872085</c:v>
                </c:pt>
                <c:pt idx="189">
                  <c:v>0.9987279672435032</c:v>
                </c:pt>
                <c:pt idx="190">
                  <c:v>0.9887046181866742</c:v>
                </c:pt>
                <c:pt idx="191">
                  <c:v>0.9688024594072188</c:v>
                </c:pt>
                <c:pt idx="192">
                  <c:v>0.9392203466968823</c:v>
                </c:pt>
                <c:pt idx="193">
                  <c:v>0.9002538547473198</c:v>
                </c:pt>
                <c:pt idx="194">
                  <c:v>0.8522923238654817</c:v>
                </c:pt>
                <c:pt idx="195">
                  <c:v>0.7958149698139653</c:v>
                </c:pt>
                <c:pt idx="196">
                  <c:v>0.7313860956455218</c:v>
                </c:pt>
                <c:pt idx="197">
                  <c:v>0.6596494533734883</c:v>
                </c:pt>
                <c:pt idx="198">
                  <c:v>0.5813218118144656</c:v>
                </c:pt>
                <c:pt idx="199">
                  <c:v>0.4971857948712357</c:v>
                </c:pt>
                <c:pt idx="200">
                  <c:v>0.4080820618134256</c:v>
                </c:pt>
                <c:pt idx="201">
                  <c:v>0.31490090768797085</c:v>
                </c:pt>
                <c:pt idx="202">
                  <c:v>0.21857336778529857</c:v>
                </c:pt>
                <c:pt idx="203">
                  <c:v>0.12006191504246505</c:v>
                </c:pt>
                <c:pt idx="204">
                  <c:v>0.020350843331719787</c:v>
                </c:pt>
                <c:pt idx="205">
                  <c:v>-0.0795635672785016</c:v>
                </c:pt>
                <c:pt idx="206">
                  <c:v>-0.17868300502469484</c:v>
                </c:pt>
                <c:pt idx="207">
                  <c:v>-0.27601710124942996</c:v>
                </c:pt>
                <c:pt idx="208">
                  <c:v>-0.37059332583760396</c:v>
                </c:pt>
                <c:pt idx="209">
                  <c:v>-0.4614667044158751</c:v>
                </c:pt>
                <c:pt idx="210">
                  <c:v>-0.5477292602242346</c:v>
                </c:pt>
                <c:pt idx="211">
                  <c:v>-0.6285190863196553</c:v>
                </c:pt>
                <c:pt idx="212">
                  <c:v>-0.7030289574653573</c:v>
                </c:pt>
                <c:pt idx="213">
                  <c:v>-0.770514395658542</c:v>
                </c:pt>
                <c:pt idx="214">
                  <c:v>-0.8303011087085027</c:v>
                </c:pt>
                <c:pt idx="215">
                  <c:v>-0.8817917275413043</c:v>
                </c:pt>
                <c:pt idx="216">
                  <c:v>-0.9244717749141049</c:v>
                </c:pt>
                <c:pt idx="217">
                  <c:v>-0.9579148059017035</c:v>
                </c:pt>
                <c:pt idx="218">
                  <c:v>-0.9817866687932684</c:v>
                </c:pt>
                <c:pt idx="219">
                  <c:v>-0.9958488438257757</c:v>
                </c:pt>
                <c:pt idx="220">
                  <c:v>-0.9999608263946376</c:v>
                </c:pt>
                <c:pt idx="221">
                  <c:v>-0.9940815309292668</c:v>
                </c:pt>
                <c:pt idx="222">
                  <c:v>-0.9782697014065166</c:v>
                </c:pt>
                <c:pt idx="223">
                  <c:v>-0.9526833244002824</c:v>
                </c:pt>
                <c:pt idx="224">
                  <c:v>-0.9175780505318787</c:v>
                </c:pt>
                <c:pt idx="225">
                  <c:v>-0.8733046400935379</c:v>
                </c:pt>
                <c:pt idx="226">
                  <c:v>-0.8203054583675161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'nr s+c'!$H$5</c:f>
              <c:strCache>
                <c:ptCount val="1"/>
                <c:pt idx="0">
                  <c:v>sin+cos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53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s+c'!$H$6:$H$232</c:f>
              <c:numCache>
                <c:ptCount val="227"/>
                <c:pt idx="0">
                  <c:v>1.0000000000000004</c:v>
                </c:pt>
                <c:pt idx="1">
                  <c:v>1.094837581924854</c:v>
                </c:pt>
                <c:pt idx="2">
                  <c:v>1.1787359086363027</c:v>
                </c:pt>
                <c:pt idx="3">
                  <c:v>1.2508566957869451</c:v>
                </c:pt>
                <c:pt idx="4">
                  <c:v>1.310479336311535</c:v>
                </c:pt>
                <c:pt idx="5">
                  <c:v>1.3570081004945753</c:v>
                </c:pt>
                <c:pt idx="6">
                  <c:v>1.3899780883047133</c:v>
                </c:pt>
                <c:pt idx="7">
                  <c:v>1.4090598745221792</c:v>
                </c:pt>
                <c:pt idx="8">
                  <c:v>1.4140628002466884</c:v>
                </c:pt>
                <c:pt idx="9">
                  <c:v>1.4049368778981484</c:v>
                </c:pt>
                <c:pt idx="10">
                  <c:v>1.3817732906760372</c:v>
                </c:pt>
                <c:pt idx="11">
                  <c:v>1.3448034814870142</c:v>
                </c:pt>
                <c:pt idx="12">
                  <c:v>1.2943968404439021</c:v>
                </c:pt>
                <c:pt idx="13">
                  <c:v>1.2310570140417831</c:v>
                </c:pt>
                <c:pt idx="14">
                  <c:v>1.1554168728887046</c:v>
                </c:pt>
                <c:pt idx="15">
                  <c:v>1.0682321882717618</c:v>
                </c:pt>
                <c:pt idx="16">
                  <c:v>0.9703740807402218</c:v>
                </c:pt>
                <c:pt idx="17">
                  <c:v>0.8628203161569502</c:v>
                </c:pt>
                <c:pt idx="18">
                  <c:v>0.7466455361851152</c:v>
                </c:pt>
                <c:pt idx="19">
                  <c:v>0.623010520823919</c:v>
                </c:pt>
                <c:pt idx="20">
                  <c:v>0.49315059027854813</c:v>
                </c:pt>
                <c:pt idx="21">
                  <c:v>0.3583632620490258</c:v>
                </c:pt>
                <c:pt idx="22">
                  <c:v>0.2199952865642547</c:v>
                </c:pt>
                <c:pt idx="23">
                  <c:v>0.07942919089690681</c:v>
                </c:pt>
                <c:pt idx="24">
                  <c:v>-0.061930534990083275</c:v>
                </c:pt>
                <c:pt idx="25">
                  <c:v>-0.2026714714429655</c:v>
                </c:pt>
                <c:pt idx="26">
                  <c:v>-0.34138738154747106</c:v>
                </c:pt>
                <c:pt idx="27">
                  <c:v>-0.47669226178321905</c:v>
                </c:pt>
                <c:pt idx="28">
                  <c:v>-0.6072341905127412</c:v>
                </c:pt>
                <c:pt idx="29">
                  <c:v>-0.7317088359355963</c:v>
                </c:pt>
                <c:pt idx="30">
                  <c:v>-0.8488724885405667</c:v>
                </c:pt>
                <c:pt idx="31">
                  <c:v>-0.957554487839978</c:v>
                </c:pt>
                <c:pt idx="32">
                  <c:v>-1.0566689192223226</c:v>
                </c:pt>
                <c:pt idx="33">
                  <c:v>-1.145225464052104</c:v>
                </c:pt>
                <c:pt idx="34">
                  <c:v>-1.222339294606284</c:v>
                </c:pt>
                <c:pt idx="35">
                  <c:v>-1.2872399149804092</c:v>
                </c:pt>
                <c:pt idx="36">
                  <c:v>-1.3392788596289937</c:v>
                </c:pt>
                <c:pt idx="37">
                  <c:v>-1.3779361726188974</c:v>
                </c:pt>
                <c:pt idx="38">
                  <c:v>-1.4028256028571335</c:v>
                </c:pt>
                <c:pt idx="39">
                  <c:v>-1.4136984633841134</c:v>
                </c:pt>
                <c:pt idx="40">
                  <c:v>-1.4104461161715416</c:v>
                </c:pt>
                <c:pt idx="41">
                  <c:v>-1.3931010575976828</c:v>
                </c:pt>
                <c:pt idx="42">
                  <c:v>-1.3618365937542931</c:v>
                </c:pt>
                <c:pt idx="43">
                  <c:v>-1.3169651088294378</c:v>
                </c:pt>
                <c:pt idx="44">
                  <c:v>-1.2589349438679454</c:v>
                </c:pt>
                <c:pt idx="45">
                  <c:v>-1.1883259170958886</c:v>
                </c:pt>
                <c:pt idx="46">
                  <c:v>-1.1058435305685328</c:v>
                </c:pt>
                <c:pt idx="47">
                  <c:v>-1.0123119210270077</c:v>
                </c:pt>
                <c:pt idx="48">
                  <c:v>-0.908665625396412</c:v>
                </c:pt>
                <c:pt idx="49">
                  <c:v>-0.7959402432017769</c:v>
                </c:pt>
                <c:pt idx="50">
                  <c:v>-0.6752620891999337</c:v>
                </c:pt>
                <c:pt idx="51">
                  <c:v>-0.5478369396147748</c:v>
                </c:pt>
                <c:pt idx="52">
                  <c:v>-0.4149379844198006</c:v>
                </c:pt>
                <c:pt idx="53">
                  <c:v>-0.2778931060447657</c:v>
                </c:pt>
                <c:pt idx="54">
                  <c:v>-0.13807161161337933</c:v>
                </c:pt>
                <c:pt idx="55">
                  <c:v>0.003129448720841199</c:v>
                </c:pt>
                <c:pt idx="56">
                  <c:v>0.14429924063790112</c:v>
                </c:pt>
                <c:pt idx="57">
                  <c:v>0.28402724224149456</c:v>
                </c:pt>
                <c:pt idx="58">
                  <c:v>0.4209173375275347</c:v>
                </c:pt>
                <c:pt idx="59">
                  <c:v>0.5536017659137729</c:v>
                </c:pt>
                <c:pt idx="60">
                  <c:v>0.6807547884514143</c:v>
                </c:pt>
                <c:pt idx="61">
                  <c:v>0.8011059341704644</c:v>
                </c:pt>
                <c:pt idx="62">
                  <c:v>0.9134526942056976</c:v>
                </c:pt>
                <c:pt idx="63">
                  <c:v>1.0166725368677436</c:v>
                </c:pt>
                <c:pt idx="64">
                  <c:v>1.1097341236086664</c:v>
                </c:pt>
                <c:pt idx="65">
                  <c:v>1.1917076138158218</c:v>
                </c:pt>
                <c:pt idx="66">
                  <c:v>1.261773955471893</c:v>
                </c:pt>
                <c:pt idx="67">
                  <c:v>1.3192330688519056</c:v>
                </c:pt>
                <c:pt idx="68">
                  <c:v>1.3635108414884245</c:v>
                </c:pt>
                <c:pt idx="69">
                  <c:v>1.3941648645135511</c:v>
                </c:pt>
                <c:pt idx="70">
                  <c:v>1.4108888530620916</c:v>
                </c:pt>
                <c:pt idx="71">
                  <c:v>1.4135157065686834</c:v>
                </c:pt>
                <c:pt idx="72">
                  <c:v>1.4020191783814124</c:v>
                </c:pt>
                <c:pt idx="73">
                  <c:v>1.376514138009678</c:v>
                </c:pt>
                <c:pt idx="74">
                  <c:v>1.3372554233860292</c:v>
                </c:pt>
                <c:pt idx="75">
                  <c:v>1.28463529460978</c:v>
                </c:pt>
                <c:pt idx="76">
                  <c:v>1.219179514613761</c:v>
                </c:pt>
                <c:pt idx="77">
                  <c:v>1.1415420959148874</c:v>
                </c:pt>
                <c:pt idx="78">
                  <c:v>1.0524987659372802</c:v>
                </c:pt>
                <c:pt idx="79">
                  <c:v>0.9529392162002643</c:v>
                </c:pt>
                <c:pt idx="80">
                  <c:v>0.8438582128148</c:v>
                </c:pt>
                <c:pt idx="81">
                  <c:v>0.7263456571093292</c:v>
                </c:pt>
                <c:pt idx="82">
                  <c:v>0.6015756956959744</c:v>
                </c:pt>
                <c:pt idx="83">
                  <c:v>0.47079498878571213</c:v>
                </c:pt>
                <c:pt idx="84">
                  <c:v>0.3353102539716356</c:v>
                </c:pt>
                <c:pt idx="85">
                  <c:v>0.19647520993870826</c:v>
                </c:pt>
                <c:pt idx="86">
                  <c:v>0.05567705055414229</c:v>
                </c:pt>
                <c:pt idx="87">
                  <c:v>-0.08567741551517472</c:v>
                </c:pt>
                <c:pt idx="88">
                  <c:v>-0.22617582116985224</c:v>
                </c:pt>
                <c:pt idx="89">
                  <c:v>-0.364414352783187</c:v>
                </c:pt>
                <c:pt idx="90">
                  <c:v>-0.4990117766428817</c:v>
                </c:pt>
                <c:pt idx="91">
                  <c:v>-0.6286232397817233</c:v>
                </c:pt>
                <c:pt idx="92">
                  <c:v>-0.751953707303882</c:v>
                </c:pt>
                <c:pt idx="93">
                  <c:v>-0.8677709019455087</c:v>
                </c:pt>
                <c:pt idx="94">
                  <c:v>-0.9749176165818186</c:v>
                </c:pt>
                <c:pt idx="95">
                  <c:v>-1.0723232766581612</c:v>
                </c:pt>
                <c:pt idx="96">
                  <c:v>-1.1590146370170835</c:v>
                </c:pt>
                <c:pt idx="97">
                  <c:v>-1.2341255062422334</c:v>
                </c:pt>
                <c:pt idx="98">
                  <c:v>-1.2969054013566652</c:v>
                </c:pt>
                <c:pt idx="99">
                  <c:v>-1.3467270464006698</c:v>
                </c:pt>
                <c:pt idx="100">
                  <c:v>-1.3830926399658139</c:v>
                </c:pt>
                <c:pt idx="101">
                  <c:v>-1.4056388290620614</c:v>
                </c:pt>
                <c:pt idx="102">
                  <c:v>-1.4141403396207421</c:v>
                </c:pt>
                <c:pt idx="103">
                  <c:v>-1.4085122273585795</c:v>
                </c:pt>
                <c:pt idx="104">
                  <c:v>-1.38881072651289</c:v>
                </c:pt>
                <c:pt idx="105">
                  <c:v>-1.355232687967674</c:v>
                </c:pt>
                <c:pt idx="106">
                  <c:v>-1.308113612384651</c:v>
                </c:pt>
                <c:pt idx="107">
                  <c:v>-1.2479242979915512</c:v>
                </c:pt>
                <c:pt idx="108">
                  <c:v>-1.1752661365218486</c:v>
                </c:pt>
                <c:pt idx="109">
                  <c:v>-1.0908651043073532</c:v>
                </c:pt>
                <c:pt idx="110">
                  <c:v>-0.9955645085626803</c:v>
                </c:pt>
                <c:pt idx="111">
                  <c:v>-0.890316561338322</c:v>
                </c:pt>
                <c:pt idx="112">
                  <c:v>-0.7761728653325983</c:v>
                </c:pt>
                <c:pt idx="113">
                  <c:v>-0.6542739066251091</c:v>
                </c:pt>
                <c:pt idx="114">
                  <c:v>-0.5258376593168208</c:v>
                </c:pt>
                <c:pt idx="115">
                  <c:v>-0.3921474159354594</c:v>
                </c:pt>
                <c:pt idx="116">
                  <c:v>-0.25453896520077235</c:v>
                </c:pt>
                <c:pt idx="117">
                  <c:v>-0.11438724526519461</c:v>
                </c:pt>
                <c:pt idx="118">
                  <c:v>0.02690739421367705</c:v>
                </c:pt>
                <c:pt idx="119">
                  <c:v>0.1679331839039674</c:v>
                </c:pt>
                <c:pt idx="120">
                  <c:v>0.30728104073201956</c:v>
                </c:pt>
                <c:pt idx="121">
                  <c:v>0.44355864697468506</c:v>
                </c:pt>
                <c:pt idx="122">
                  <c:v>0.5754043618377743</c:v>
                </c:pt>
                <c:pt idx="123">
                  <c:v>0.7015008265207745</c:v>
                </c:pt>
                <c:pt idx="124">
                  <c:v>0.8205881268305225</c:v>
                </c:pt>
                <c:pt idx="125">
                  <c:v>0.931476381827351</c:v>
                </c:pt>
                <c:pt idx="126">
                  <c:v>1.0330576327221155</c:v>
                </c:pt>
                <c:pt idx="127">
                  <c:v>1.1243169132341726</c:v>
                </c:pt>
                <c:pt idx="128">
                  <c:v>1.2043423907989537</c:v>
                </c:pt>
                <c:pt idx="129">
                  <c:v>1.272334477297537</c:v>
                </c:pt>
                <c:pt idx="130">
                  <c:v>1.327613818276824</c:v>
                </c:pt>
                <c:pt idx="131">
                  <c:v>1.3696280808346708</c:v>
                </c:pt>
                <c:pt idx="132">
                  <c:v>1.397957472347668</c:v>
                </c:pt>
                <c:pt idx="133">
                  <c:v>1.4123189349002698</c:v>
                </c:pt>
                <c:pt idx="134">
                  <c:v>1.4125689735059186</c:v>
                </c:pt>
                <c:pt idx="135">
                  <c:v>1.3987050898615188</c:v>
                </c:pt>
                <c:pt idx="136">
                  <c:v>1.3708658073096542</c:v>
                </c:pt>
                <c:pt idx="137">
                  <c:v>1.32932928675914</c:v>
                </c:pt>
                <c:pt idx="138">
                  <c:v>1.2745105473931688</c:v>
                </c:pt>
                <c:pt idx="139">
                  <c:v>1.2069573199348191</c:v>
                </c:pt>
                <c:pt idx="140">
                  <c:v>1.1273445739027268</c:v>
                </c:pt>
                <c:pt idx="141">
                  <c:v>1.0364677735387695</c:v>
                </c:pt>
                <c:pt idx="142">
                  <c:v>0.9352349297923075</c:v>
                </c:pt>
                <c:pt idx="143">
                  <c:v>0.8246575277749264</c:v>
                </c:pt>
                <c:pt idx="144">
                  <c:v>0.7058404203355545</c:v>
                </c:pt>
                <c:pt idx="145">
                  <c:v>0.5799707887360122</c:v>
                </c:pt>
                <c:pt idx="146">
                  <c:v>0.4483062807282736</c:v>
                </c:pt>
                <c:pt idx="147">
                  <c:v>0.312162444553852</c:v>
                </c:pt>
                <c:pt idx="148">
                  <c:v>0.17289958442063347</c:v>
                </c:pt>
                <c:pt idx="149">
                  <c:v>0.031909168792887854</c:v>
                </c:pt>
                <c:pt idx="150">
                  <c:v>-0.10940007270166752</c:v>
                </c:pt>
                <c:pt idx="151">
                  <c:v>-0.2496162248326439</c:v>
                </c:pt>
                <c:pt idx="152">
                  <c:v>-0.3873382941572461</c:v>
                </c:pt>
                <c:pt idx="153">
                  <c:v>-0.5211902072836462</c:v>
                </c:pt>
                <c:pt idx="154">
                  <c:v>-0.6498345601414452</c:v>
                </c:pt>
                <c:pt idx="155">
                  <c:v>-0.7719859808810572</c:v>
                </c:pt>
                <c:pt idx="156">
                  <c:v>-0.8864239728843433</c:v>
                </c:pt>
                <c:pt idx="157">
                  <c:v>-0.9920051095633775</c:v>
                </c:pt>
                <c:pt idx="158">
                  <c:v>-1.0876744591009466</c:v>
                </c:pt>
                <c:pt idx="159">
                  <c:v>-1.1724761249805535</c:v>
                </c:pt>
                <c:pt idx="160">
                  <c:v>-1.245562796988433</c:v>
                </c:pt>
                <c:pt idx="161">
                  <c:v>-1.3062042172571242</c:v>
                </c:pt>
                <c:pt idx="162">
                  <c:v>-1.3537944767606909</c:v>
                </c:pt>
                <c:pt idx="163">
                  <c:v>-1.3878580693574216</c:v>
                </c:pt>
                <c:pt idx="164">
                  <c:v>-1.4080546428900163</c:v>
                </c:pt>
                <c:pt idx="165">
                  <c:v>-1.4141823998718368</c:v>
                </c:pt>
                <c:pt idx="166">
                  <c:v>-1.4061801137806884</c:v>
                </c:pt>
                <c:pt idx="167">
                  <c:v>-1.3841277408139896</c:v>
                </c:pt>
                <c:pt idx="168">
                  <c:v>-1.3482456209928781</c:v>
                </c:pt>
                <c:pt idx="169">
                  <c:v>-1.2988922765975552</c:v>
                </c:pt>
                <c:pt idx="170">
                  <c:v>-1.2365608299311717</c:v>
                </c:pt>
                <c:pt idx="171">
                  <c:v>-1.1618740762047814</c:v>
                </c:pt>
                <c:pt idx="172">
                  <c:v>-1.0755782607734603</c:v>
                </c:pt>
                <c:pt idx="173">
                  <c:v>-0.9785356228993936</c:v>
                </c:pt>
                <c:pt idx="174">
                  <c:v>-0.8717157805421881</c:v>
                </c:pt>
                <c:pt idx="175">
                  <c:v>-0.7561860422567316</c:v>
                </c:pt>
                <c:pt idx="176">
                  <c:v>-0.6331007429989183</c:v>
                </c:pt>
                <c:pt idx="177">
                  <c:v>-0.5036897103923414</c:v>
                </c:pt>
                <c:pt idx="178">
                  <c:v>-0.3692459766972065</c:v>
                </c:pt>
                <c:pt idx="179">
                  <c:v>-0.23111285925940506</c:v>
                </c:pt>
                <c:pt idx="180">
                  <c:v>-0.09067053852763785</c:v>
                </c:pt>
                <c:pt idx="181">
                  <c:v>0.05067773225340222</c:v>
                </c:pt>
                <c:pt idx="182">
                  <c:v>0.1915196478855975</c:v>
                </c:pt>
                <c:pt idx="183">
                  <c:v>0.33044796250409825</c:v>
                </c:pt>
                <c:pt idx="184">
                  <c:v>0.46607455031283207</c:v>
                </c:pt>
                <c:pt idx="185">
                  <c:v>0.5970442752786032</c:v>
                </c:pt>
                <c:pt idx="186">
                  <c:v>0.7220485312023885</c:v>
                </c:pt>
                <c:pt idx="187">
                  <c:v>0.8398383168799113</c:v>
                </c:pt>
                <c:pt idx="188">
                  <c:v>0.9492367157088079</c:v>
                </c:pt>
                <c:pt idx="189">
                  <c:v>1.049150655050283</c:v>
                </c:pt>
                <c:pt idx="190">
                  <c:v>1.1385818278495936</c:v>
                </c:pt>
                <c:pt idx="191">
                  <c:v>1.2166366673901448</c:v>
                </c:pt>
                <c:pt idx="192">
                  <c:v>1.2825352755167465</c:v>
                </c:pt>
                <c:pt idx="193">
                  <c:v>1.3356192151201816</c:v>
                </c:pt>
                <c:pt idx="194">
                  <c:v>1.3753580890231498</c:v>
                </c:pt>
                <c:pt idx="195">
                  <c:v>1.4013548395335385</c:v>
                </c:pt>
                <c:pt idx="196">
                  <c:v>1.4133497157136303</c:v>
                </c:pt>
                <c:pt idx="197">
                  <c:v>1.4112228687256136</c:v>
                </c:pt>
                <c:pt idx="198">
                  <c:v>1.3949955493215496</c:v>
                </c:pt>
                <c:pt idx="199">
                  <c:v>1.3648298955128857</c:v>
                </c:pt>
                <c:pt idx="200">
                  <c:v>1.3210273125410383</c:v>
                </c:pt>
                <c:pt idx="201">
                  <c:v>1.2640254613358533</c:v>
                </c:pt>
                <c:pt idx="202">
                  <c:v>1.194393885552266</c:v>
                </c:pt>
                <c:pt idx="203">
                  <c:v>1.1128283208783676</c:v>
                </c:pt>
                <c:pt idx="204">
                  <c:v>1.0201437434743883</c:v>
                </c:pt>
                <c:pt idx="205">
                  <c:v>0.9172662270003008</c:v>
                </c:pt>
                <c:pt idx="206">
                  <c:v>0.8052236895939285</c:v>
                </c:pt>
                <c:pt idx="207">
                  <c:v>0.6851356232526973</c:v>
                </c:pt>
                <c:pt idx="208">
                  <c:v>0.5582019082396513</c:v>
                </c:pt>
                <c:pt idx="209">
                  <c:v>0.42569082427649374</c:v>
                </c:pt>
                <c:pt idx="210">
                  <c:v>0.28892637831184353</c:v>
                </c:pt>
                <c:pt idx="211">
                  <c:v>0.14927507548146413</c:v>
                </c:pt>
                <c:pt idx="212">
                  <c:v>0.008132265440653486</c:v>
                </c:pt>
                <c:pt idx="213">
                  <c:v>-0.13309179950827066</c:v>
                </c:pt>
                <c:pt idx="214">
                  <c:v>-0.27298605519080776</c:v>
                </c:pt>
                <c:pt idx="215">
                  <c:v>-0.410152724447071</c:v>
                </c:pt>
                <c:pt idx="216">
                  <c:v>-0.5432212832591241</c:v>
                </c:pt>
                <c:pt idx="217">
                  <c:v>-0.6708621545739347</c:v>
                </c:pt>
                <c:pt idx="218">
                  <c:v>-0.7917999929977875</c:v>
                </c:pt>
                <c:pt idx="219">
                  <c:v>-0.9048264276258858</c:v>
                </c:pt>
                <c:pt idx="220">
                  <c:v>-1.0088121356849975</c:v>
                </c:pt>
                <c:pt idx="221">
                  <c:v>-1.102718126353301</c:v>
                </c:pt>
                <c:pt idx="222">
                  <c:v>-1.1856061220132323</c:v>
                </c:pt>
                <c:pt idx="223">
                  <c:v>-1.2566479332112859</c:v>
                </c:pt>
                <c:pt idx="224">
                  <c:v>-1.3151337336532714</c:v>
                </c:pt>
                <c:pt idx="225">
                  <c:v>-1.3604791525540074</c:v>
                </c:pt>
                <c:pt idx="226">
                  <c:v>-1.3922311134770409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'nr s+c'!$G$5</c:f>
              <c:strCache>
                <c:ptCount val="1"/>
                <c:pt idx="0">
                  <c:v>cosx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53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s+c'!$G$6:$G$258</c:f>
              <c:numCach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'nr s+c'!$J$5</c:f>
              <c:strCache>
                <c:ptCount val="1"/>
                <c:pt idx="0">
                  <c:v>sin*cos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53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s+c'!$J$6:$J$258</c:f>
              <c:numCach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yVal>
          <c:smooth val="1"/>
        </c:ser>
        <c:axId val="17453767"/>
        <c:axId val="22866176"/>
      </c:scatterChart>
      <c:valAx>
        <c:axId val="17453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866176"/>
        <c:crosses val="autoZero"/>
        <c:crossBetween val="midCat"/>
        <c:dispUnits/>
        <c:majorUnit val="3.14"/>
      </c:valAx>
      <c:valAx>
        <c:axId val="228661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4537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2575"/>
          <c:y val="0.0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425"/>
          <c:w val="0.98925"/>
          <c:h val="0.96575"/>
        </c:manualLayout>
      </c:layout>
      <c:scatterChart>
        <c:scatterStyle val="smooth"/>
        <c:varyColors val="0"/>
        <c:ser>
          <c:idx val="3"/>
          <c:order val="0"/>
          <c:tx>
            <c:strRef>
              <c:f>'nr s+c'!$G$5</c:f>
              <c:strCache>
                <c:ptCount val="1"/>
                <c:pt idx="0">
                  <c:v>cosx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53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s+c'!$G$6:$G$258</c:f>
              <c:numCach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'nr s+c'!$J$5</c:f>
              <c:strCache>
                <c:ptCount val="1"/>
                <c:pt idx="0">
                  <c:v>sin*cos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sin'!$A$6:$A$583</c:f>
              <c:numCache>
                <c:ptCount val="253"/>
                <c:pt idx="0">
                  <c:v>-12.566370614359172</c:v>
                </c:pt>
                <c:pt idx="1">
                  <c:v>-12.466370614359173</c:v>
                </c:pt>
                <c:pt idx="2">
                  <c:v>-12.366370614359173</c:v>
                </c:pt>
                <c:pt idx="3">
                  <c:v>-12.266370614359174</c:v>
                </c:pt>
                <c:pt idx="4">
                  <c:v>-12.166370614359174</c:v>
                </c:pt>
                <c:pt idx="5">
                  <c:v>-12.066370614359174</c:v>
                </c:pt>
                <c:pt idx="6">
                  <c:v>-11.966370614359175</c:v>
                </c:pt>
                <c:pt idx="7">
                  <c:v>-11.866370614359175</c:v>
                </c:pt>
                <c:pt idx="8">
                  <c:v>-11.766370614359175</c:v>
                </c:pt>
                <c:pt idx="9">
                  <c:v>-11.666370614359176</c:v>
                </c:pt>
                <c:pt idx="10">
                  <c:v>-11.566370614359176</c:v>
                </c:pt>
                <c:pt idx="11">
                  <c:v>-11.466370614359176</c:v>
                </c:pt>
                <c:pt idx="12">
                  <c:v>-11.366370614359177</c:v>
                </c:pt>
                <c:pt idx="13">
                  <c:v>-11.266370614359177</c:v>
                </c:pt>
                <c:pt idx="14">
                  <c:v>-11.166370614359177</c:v>
                </c:pt>
                <c:pt idx="15">
                  <c:v>-11.066370614359178</c:v>
                </c:pt>
                <c:pt idx="16">
                  <c:v>-10.966370614359178</c:v>
                </c:pt>
                <c:pt idx="17">
                  <c:v>-10.866370614359179</c:v>
                </c:pt>
                <c:pt idx="18">
                  <c:v>-10.766370614359179</c:v>
                </c:pt>
                <c:pt idx="19">
                  <c:v>-10.66637061435918</c:v>
                </c:pt>
                <c:pt idx="20">
                  <c:v>-10.56637061435918</c:v>
                </c:pt>
                <c:pt idx="21">
                  <c:v>-10.46637061435918</c:v>
                </c:pt>
                <c:pt idx="22">
                  <c:v>-10.36637061435918</c:v>
                </c:pt>
                <c:pt idx="23">
                  <c:v>-10.26637061435918</c:v>
                </c:pt>
                <c:pt idx="24">
                  <c:v>-10.166370614359181</c:v>
                </c:pt>
                <c:pt idx="25">
                  <c:v>-10.066370614359181</c:v>
                </c:pt>
                <c:pt idx="26">
                  <c:v>-9.966370614359182</c:v>
                </c:pt>
                <c:pt idx="27">
                  <c:v>-9.866370614359182</c:v>
                </c:pt>
                <c:pt idx="28">
                  <c:v>-9.766370614359182</c:v>
                </c:pt>
                <c:pt idx="29">
                  <c:v>-9.666370614359183</c:v>
                </c:pt>
                <c:pt idx="30">
                  <c:v>-9.566370614359183</c:v>
                </c:pt>
                <c:pt idx="31">
                  <c:v>-9.466370614359183</c:v>
                </c:pt>
                <c:pt idx="32">
                  <c:v>-9.366370614359184</c:v>
                </c:pt>
                <c:pt idx="33">
                  <c:v>-9.266370614359184</c:v>
                </c:pt>
                <c:pt idx="34">
                  <c:v>-9.166370614359185</c:v>
                </c:pt>
                <c:pt idx="35">
                  <c:v>-9.066370614359185</c:v>
                </c:pt>
                <c:pt idx="36">
                  <c:v>-8.966370614359185</c:v>
                </c:pt>
                <c:pt idx="37">
                  <c:v>-8.866370614359186</c:v>
                </c:pt>
                <c:pt idx="38">
                  <c:v>-8.766370614359186</c:v>
                </c:pt>
                <c:pt idx="39">
                  <c:v>-8.666370614359186</c:v>
                </c:pt>
                <c:pt idx="40">
                  <c:v>-8.566370614359187</c:v>
                </c:pt>
                <c:pt idx="41">
                  <c:v>-8.466370614359187</c:v>
                </c:pt>
                <c:pt idx="42">
                  <c:v>-8.366370614359187</c:v>
                </c:pt>
                <c:pt idx="43">
                  <c:v>-8.266370614359188</c:v>
                </c:pt>
                <c:pt idx="44">
                  <c:v>-8.166370614359188</c:v>
                </c:pt>
                <c:pt idx="45">
                  <c:v>-8.066370614359188</c:v>
                </c:pt>
                <c:pt idx="46">
                  <c:v>-7.966370614359189</c:v>
                </c:pt>
                <c:pt idx="47">
                  <c:v>-7.866370614359189</c:v>
                </c:pt>
                <c:pt idx="48">
                  <c:v>-7.7663706143591895</c:v>
                </c:pt>
                <c:pt idx="49">
                  <c:v>-7.66637061435919</c:v>
                </c:pt>
                <c:pt idx="50">
                  <c:v>-7.56637061435919</c:v>
                </c:pt>
                <c:pt idx="51">
                  <c:v>-7.466370614359191</c:v>
                </c:pt>
                <c:pt idx="52">
                  <c:v>-7.366370614359191</c:v>
                </c:pt>
                <c:pt idx="53">
                  <c:v>-7.266370614359191</c:v>
                </c:pt>
                <c:pt idx="54">
                  <c:v>-7.166370614359192</c:v>
                </c:pt>
                <c:pt idx="55">
                  <c:v>-7.066370614359192</c:v>
                </c:pt>
                <c:pt idx="56">
                  <c:v>-6.966370614359192</c:v>
                </c:pt>
                <c:pt idx="57">
                  <c:v>-6.866370614359193</c:v>
                </c:pt>
                <c:pt idx="58">
                  <c:v>-6.766370614359193</c:v>
                </c:pt>
                <c:pt idx="59">
                  <c:v>-6.666370614359193</c:v>
                </c:pt>
                <c:pt idx="60">
                  <c:v>-6.566370614359194</c:v>
                </c:pt>
                <c:pt idx="61">
                  <c:v>-6.466370614359194</c:v>
                </c:pt>
                <c:pt idx="62">
                  <c:v>-6.3663706143591945</c:v>
                </c:pt>
                <c:pt idx="63">
                  <c:v>-6.266370614359195</c:v>
                </c:pt>
                <c:pt idx="64">
                  <c:v>-6.166370614359195</c:v>
                </c:pt>
                <c:pt idx="65">
                  <c:v>-6.066370614359196</c:v>
                </c:pt>
                <c:pt idx="66">
                  <c:v>-5.966370614359196</c:v>
                </c:pt>
                <c:pt idx="67">
                  <c:v>-5.866370614359196</c:v>
                </c:pt>
                <c:pt idx="68">
                  <c:v>-5.766370614359197</c:v>
                </c:pt>
                <c:pt idx="69">
                  <c:v>-5.666370614359197</c:v>
                </c:pt>
                <c:pt idx="70">
                  <c:v>-5.566370614359197</c:v>
                </c:pt>
                <c:pt idx="71">
                  <c:v>-5.466370614359198</c:v>
                </c:pt>
                <c:pt idx="72">
                  <c:v>-5.366370614359198</c:v>
                </c:pt>
                <c:pt idx="73">
                  <c:v>-5.266370614359198</c:v>
                </c:pt>
                <c:pt idx="74">
                  <c:v>-5.166370614359199</c:v>
                </c:pt>
                <c:pt idx="75">
                  <c:v>-5.066370614359199</c:v>
                </c:pt>
                <c:pt idx="76">
                  <c:v>-4.9663706143591995</c:v>
                </c:pt>
                <c:pt idx="77">
                  <c:v>-4.8663706143592</c:v>
                </c:pt>
                <c:pt idx="78">
                  <c:v>-4.7663706143592</c:v>
                </c:pt>
                <c:pt idx="79">
                  <c:v>-4.6663706143592005</c:v>
                </c:pt>
                <c:pt idx="80">
                  <c:v>-4.566370614359201</c:v>
                </c:pt>
                <c:pt idx="81">
                  <c:v>-4.466370614359201</c:v>
                </c:pt>
                <c:pt idx="82">
                  <c:v>-4.366370614359202</c:v>
                </c:pt>
                <c:pt idx="83">
                  <c:v>-4.266370614359202</c:v>
                </c:pt>
                <c:pt idx="84">
                  <c:v>-4.166370614359202</c:v>
                </c:pt>
                <c:pt idx="85">
                  <c:v>-4.066370614359203</c:v>
                </c:pt>
                <c:pt idx="86">
                  <c:v>-3.9663706143592026</c:v>
                </c:pt>
                <c:pt idx="87">
                  <c:v>-3.8663706143592025</c:v>
                </c:pt>
                <c:pt idx="88">
                  <c:v>-3.7663706143592024</c:v>
                </c:pt>
                <c:pt idx="89">
                  <c:v>-3.6663706143592023</c:v>
                </c:pt>
                <c:pt idx="90">
                  <c:v>-3.566370614359202</c:v>
                </c:pt>
                <c:pt idx="91">
                  <c:v>-3.466370614359202</c:v>
                </c:pt>
                <c:pt idx="92">
                  <c:v>-3.366370614359202</c:v>
                </c:pt>
                <c:pt idx="93">
                  <c:v>-3.266370614359202</c:v>
                </c:pt>
                <c:pt idx="94">
                  <c:v>-3.166370614359202</c:v>
                </c:pt>
                <c:pt idx="95">
                  <c:v>-3.0663706143592018</c:v>
                </c:pt>
                <c:pt idx="96">
                  <c:v>-2.9663706143592017</c:v>
                </c:pt>
                <c:pt idx="97">
                  <c:v>-2.8663706143592016</c:v>
                </c:pt>
                <c:pt idx="98">
                  <c:v>-2.7663706143592015</c:v>
                </c:pt>
                <c:pt idx="99">
                  <c:v>-2.6663706143592014</c:v>
                </c:pt>
                <c:pt idx="100">
                  <c:v>-2.5663706143592013</c:v>
                </c:pt>
                <c:pt idx="101">
                  <c:v>-2.4663706143592012</c:v>
                </c:pt>
                <c:pt idx="102">
                  <c:v>-2.366370614359201</c:v>
                </c:pt>
                <c:pt idx="103">
                  <c:v>-2.266370614359201</c:v>
                </c:pt>
                <c:pt idx="104">
                  <c:v>-2.166370614359201</c:v>
                </c:pt>
                <c:pt idx="105">
                  <c:v>-2.066370614359201</c:v>
                </c:pt>
                <c:pt idx="106">
                  <c:v>-1.9663706143592008</c:v>
                </c:pt>
                <c:pt idx="107">
                  <c:v>-1.8663706143592007</c:v>
                </c:pt>
                <c:pt idx="108">
                  <c:v>-1.7663706143592006</c:v>
                </c:pt>
                <c:pt idx="109">
                  <c:v>-1.6663706143592005</c:v>
                </c:pt>
                <c:pt idx="110">
                  <c:v>-1.5663706143592004</c:v>
                </c:pt>
                <c:pt idx="111">
                  <c:v>-1.4663706143592004</c:v>
                </c:pt>
                <c:pt idx="112">
                  <c:v>-1.3663706143592003</c:v>
                </c:pt>
                <c:pt idx="113">
                  <c:v>-1.2663706143592002</c:v>
                </c:pt>
                <c:pt idx="114">
                  <c:v>-1.1663706143592</c:v>
                </c:pt>
                <c:pt idx="115">
                  <c:v>-1.0663706143592</c:v>
                </c:pt>
                <c:pt idx="116">
                  <c:v>-0.9663706143592</c:v>
                </c:pt>
                <c:pt idx="117">
                  <c:v>-0.8663706143592</c:v>
                </c:pt>
                <c:pt idx="118">
                  <c:v>-0.7663706143592001</c:v>
                </c:pt>
                <c:pt idx="119">
                  <c:v>-0.6663706143592001</c:v>
                </c:pt>
                <c:pt idx="120">
                  <c:v>-0.5663706143592001</c:v>
                </c:pt>
                <c:pt idx="121">
                  <c:v>-0.46637061435920013</c:v>
                </c:pt>
                <c:pt idx="122">
                  <c:v>-0.36637061435920015</c:v>
                </c:pt>
                <c:pt idx="123">
                  <c:v>-0.2663706143592002</c:v>
                </c:pt>
                <c:pt idx="124">
                  <c:v>-0.16637061435920017</c:v>
                </c:pt>
                <c:pt idx="125">
                  <c:v>-0.06637061435920016</c:v>
                </c:pt>
                <c:pt idx="126">
                  <c:v>0.03362938564079984</c:v>
                </c:pt>
                <c:pt idx="127">
                  <c:v>0.13362938564079985</c:v>
                </c:pt>
                <c:pt idx="128">
                  <c:v>0.23362938564079985</c:v>
                </c:pt>
                <c:pt idx="129">
                  <c:v>0.33362938564079986</c:v>
                </c:pt>
                <c:pt idx="130">
                  <c:v>0.4336293856407999</c:v>
                </c:pt>
                <c:pt idx="131">
                  <c:v>0.5336293856407999</c:v>
                </c:pt>
                <c:pt idx="132">
                  <c:v>0.6336293856407998</c:v>
                </c:pt>
                <c:pt idx="133">
                  <c:v>0.7336293856407998</c:v>
                </c:pt>
                <c:pt idx="134">
                  <c:v>0.8336293856407998</c:v>
                </c:pt>
                <c:pt idx="135">
                  <c:v>0.9336293856407998</c:v>
                </c:pt>
                <c:pt idx="136">
                  <c:v>1.0336293856407999</c:v>
                </c:pt>
                <c:pt idx="137">
                  <c:v>1.1336293856408</c:v>
                </c:pt>
                <c:pt idx="138">
                  <c:v>1.2336293856408</c:v>
                </c:pt>
                <c:pt idx="139">
                  <c:v>1.3336293856408001</c:v>
                </c:pt>
                <c:pt idx="140">
                  <c:v>1.4336293856408002</c:v>
                </c:pt>
                <c:pt idx="141">
                  <c:v>1.5336293856408003</c:v>
                </c:pt>
                <c:pt idx="142">
                  <c:v>1.6336293856408004</c:v>
                </c:pt>
                <c:pt idx="143">
                  <c:v>1.7336293856408005</c:v>
                </c:pt>
                <c:pt idx="144">
                  <c:v>1.8336293856408006</c:v>
                </c:pt>
                <c:pt idx="145">
                  <c:v>1.9336293856408007</c:v>
                </c:pt>
                <c:pt idx="146">
                  <c:v>2.0336293856408005</c:v>
                </c:pt>
                <c:pt idx="147">
                  <c:v>2.1336293856408006</c:v>
                </c:pt>
                <c:pt idx="148">
                  <c:v>2.2336293856408007</c:v>
                </c:pt>
                <c:pt idx="149">
                  <c:v>2.333629385640801</c:v>
                </c:pt>
                <c:pt idx="150">
                  <c:v>2.433629385640801</c:v>
                </c:pt>
                <c:pt idx="151">
                  <c:v>2.533629385640801</c:v>
                </c:pt>
                <c:pt idx="152">
                  <c:v>2.633629385640801</c:v>
                </c:pt>
                <c:pt idx="153">
                  <c:v>2.733629385640801</c:v>
                </c:pt>
                <c:pt idx="154">
                  <c:v>2.8336293856408012</c:v>
                </c:pt>
                <c:pt idx="155">
                  <c:v>2.9336293856408013</c:v>
                </c:pt>
                <c:pt idx="156">
                  <c:v>3.0336293856408014</c:v>
                </c:pt>
                <c:pt idx="157">
                  <c:v>3.1336293856408015</c:v>
                </c:pt>
                <c:pt idx="158">
                  <c:v>3.2336293856408016</c:v>
                </c:pt>
                <c:pt idx="159">
                  <c:v>3.3336293856408017</c:v>
                </c:pt>
                <c:pt idx="160">
                  <c:v>3.433629385640802</c:v>
                </c:pt>
                <c:pt idx="161">
                  <c:v>3.533629385640802</c:v>
                </c:pt>
                <c:pt idx="162">
                  <c:v>3.633629385640802</c:v>
                </c:pt>
                <c:pt idx="163">
                  <c:v>3.733629385640802</c:v>
                </c:pt>
                <c:pt idx="164">
                  <c:v>3.833629385640802</c:v>
                </c:pt>
                <c:pt idx="165">
                  <c:v>3.9336293856408022</c:v>
                </c:pt>
                <c:pt idx="166">
                  <c:v>4.033629385640802</c:v>
                </c:pt>
                <c:pt idx="167">
                  <c:v>4.133629385640802</c:v>
                </c:pt>
                <c:pt idx="168">
                  <c:v>4.233629385640802</c:v>
                </c:pt>
                <c:pt idx="169">
                  <c:v>4.333629385640801</c:v>
                </c:pt>
                <c:pt idx="170">
                  <c:v>4.433629385640801</c:v>
                </c:pt>
                <c:pt idx="171">
                  <c:v>4.5336293856408005</c:v>
                </c:pt>
                <c:pt idx="172">
                  <c:v>4.6336293856408</c:v>
                </c:pt>
                <c:pt idx="173">
                  <c:v>4.7336293856408</c:v>
                </c:pt>
                <c:pt idx="174">
                  <c:v>4.8336293856407995</c:v>
                </c:pt>
                <c:pt idx="175">
                  <c:v>4.933629385640799</c:v>
                </c:pt>
                <c:pt idx="176">
                  <c:v>5.033629385640799</c:v>
                </c:pt>
                <c:pt idx="177">
                  <c:v>5.133629385640798</c:v>
                </c:pt>
                <c:pt idx="178">
                  <c:v>5.233629385640798</c:v>
                </c:pt>
                <c:pt idx="179">
                  <c:v>5.333629385640798</c:v>
                </c:pt>
                <c:pt idx="180">
                  <c:v>5.433629385640797</c:v>
                </c:pt>
                <c:pt idx="181">
                  <c:v>5.533629385640797</c:v>
                </c:pt>
                <c:pt idx="182">
                  <c:v>5.633629385640797</c:v>
                </c:pt>
                <c:pt idx="183">
                  <c:v>5.733629385640796</c:v>
                </c:pt>
                <c:pt idx="184">
                  <c:v>5.833629385640796</c:v>
                </c:pt>
                <c:pt idx="185">
                  <c:v>5.933629385640796</c:v>
                </c:pt>
                <c:pt idx="186">
                  <c:v>6.033629385640795</c:v>
                </c:pt>
                <c:pt idx="187">
                  <c:v>6.133629385640795</c:v>
                </c:pt>
                <c:pt idx="188">
                  <c:v>6.2336293856407945</c:v>
                </c:pt>
                <c:pt idx="189">
                  <c:v>6.333629385640794</c:v>
                </c:pt>
                <c:pt idx="190">
                  <c:v>6.433629385640794</c:v>
                </c:pt>
                <c:pt idx="191">
                  <c:v>6.533629385640793</c:v>
                </c:pt>
                <c:pt idx="192">
                  <c:v>6.633629385640793</c:v>
                </c:pt>
                <c:pt idx="193">
                  <c:v>6.733629385640793</c:v>
                </c:pt>
                <c:pt idx="194">
                  <c:v>6.833629385640792</c:v>
                </c:pt>
                <c:pt idx="195">
                  <c:v>6.933629385640792</c:v>
                </c:pt>
                <c:pt idx="196">
                  <c:v>7.033629385640792</c:v>
                </c:pt>
                <c:pt idx="197">
                  <c:v>7.133629385640791</c:v>
                </c:pt>
                <c:pt idx="198">
                  <c:v>7.233629385640791</c:v>
                </c:pt>
                <c:pt idx="199">
                  <c:v>7.333629385640791</c:v>
                </c:pt>
                <c:pt idx="200">
                  <c:v>7.43362938564079</c:v>
                </c:pt>
                <c:pt idx="201">
                  <c:v>7.53362938564079</c:v>
                </c:pt>
                <c:pt idx="202">
                  <c:v>7.6336293856407895</c:v>
                </c:pt>
                <c:pt idx="203">
                  <c:v>7.733629385640789</c:v>
                </c:pt>
                <c:pt idx="204">
                  <c:v>7.833629385640789</c:v>
                </c:pt>
                <c:pt idx="205">
                  <c:v>7.9336293856407885</c:v>
                </c:pt>
                <c:pt idx="206">
                  <c:v>8.033629385640788</c:v>
                </c:pt>
                <c:pt idx="207">
                  <c:v>8.133629385640788</c:v>
                </c:pt>
                <c:pt idx="208">
                  <c:v>8.233629385640787</c:v>
                </c:pt>
                <c:pt idx="209">
                  <c:v>8.333629385640787</c:v>
                </c:pt>
                <c:pt idx="210">
                  <c:v>8.433629385640787</c:v>
                </c:pt>
                <c:pt idx="211">
                  <c:v>8.533629385640786</c:v>
                </c:pt>
                <c:pt idx="212">
                  <c:v>8.633629385640786</c:v>
                </c:pt>
                <c:pt idx="213">
                  <c:v>8.733629385640786</c:v>
                </c:pt>
                <c:pt idx="214">
                  <c:v>8.833629385640785</c:v>
                </c:pt>
                <c:pt idx="215">
                  <c:v>8.933629385640785</c:v>
                </c:pt>
                <c:pt idx="216">
                  <c:v>9.033629385640785</c:v>
                </c:pt>
                <c:pt idx="217">
                  <c:v>9.133629385640784</c:v>
                </c:pt>
                <c:pt idx="218">
                  <c:v>9.233629385640784</c:v>
                </c:pt>
                <c:pt idx="219">
                  <c:v>9.333629385640783</c:v>
                </c:pt>
                <c:pt idx="220">
                  <c:v>9.433629385640783</c:v>
                </c:pt>
                <c:pt idx="221">
                  <c:v>9.533629385640783</c:v>
                </c:pt>
                <c:pt idx="222">
                  <c:v>9.633629385640782</c:v>
                </c:pt>
                <c:pt idx="223">
                  <c:v>9.733629385640782</c:v>
                </c:pt>
                <c:pt idx="224">
                  <c:v>9.833629385640782</c:v>
                </c:pt>
                <c:pt idx="225">
                  <c:v>9.933629385640781</c:v>
                </c:pt>
                <c:pt idx="226">
                  <c:v>10.033629385640781</c:v>
                </c:pt>
              </c:numCache>
            </c:numRef>
          </c:xVal>
          <c:yVal>
            <c:numRef>
              <c:f>'nr s+c'!$J$6:$J$258</c:f>
              <c:numCach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'nr x~2'!$F$6</c:f>
              <c:strCache>
                <c:ptCount val="1"/>
                <c:pt idx="0">
                  <c:v>1*f1(x)+0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x~2'!$A$7:$A$259</c:f>
              <c:numCache>
                <c:ptCount val="253"/>
                <c:pt idx="0">
                  <c:v>-12.5</c:v>
                </c:pt>
                <c:pt idx="1">
                  <c:v>-12.4</c:v>
                </c:pt>
                <c:pt idx="2">
                  <c:v>-12.3</c:v>
                </c:pt>
                <c:pt idx="3">
                  <c:v>-12.200000000000001</c:v>
                </c:pt>
                <c:pt idx="4">
                  <c:v>-12.100000000000001</c:v>
                </c:pt>
                <c:pt idx="5">
                  <c:v>-12.000000000000002</c:v>
                </c:pt>
                <c:pt idx="6">
                  <c:v>-11.900000000000002</c:v>
                </c:pt>
                <c:pt idx="7">
                  <c:v>-11.800000000000002</c:v>
                </c:pt>
                <c:pt idx="8">
                  <c:v>-11.700000000000003</c:v>
                </c:pt>
                <c:pt idx="9">
                  <c:v>-11.600000000000003</c:v>
                </c:pt>
                <c:pt idx="10">
                  <c:v>-11.500000000000004</c:v>
                </c:pt>
                <c:pt idx="11">
                  <c:v>-11.400000000000004</c:v>
                </c:pt>
                <c:pt idx="12">
                  <c:v>-11.300000000000004</c:v>
                </c:pt>
                <c:pt idx="13">
                  <c:v>-11.200000000000005</c:v>
                </c:pt>
                <c:pt idx="14">
                  <c:v>-11.100000000000005</c:v>
                </c:pt>
                <c:pt idx="15">
                  <c:v>-11.000000000000005</c:v>
                </c:pt>
                <c:pt idx="16">
                  <c:v>-10.900000000000006</c:v>
                </c:pt>
                <c:pt idx="17">
                  <c:v>-10.800000000000006</c:v>
                </c:pt>
                <c:pt idx="18">
                  <c:v>-10.700000000000006</c:v>
                </c:pt>
                <c:pt idx="19">
                  <c:v>-10.600000000000007</c:v>
                </c:pt>
                <c:pt idx="20">
                  <c:v>-10.500000000000007</c:v>
                </c:pt>
                <c:pt idx="21">
                  <c:v>-10.400000000000007</c:v>
                </c:pt>
                <c:pt idx="22">
                  <c:v>-10.300000000000008</c:v>
                </c:pt>
                <c:pt idx="23">
                  <c:v>-10.200000000000008</c:v>
                </c:pt>
                <c:pt idx="24">
                  <c:v>-10.100000000000009</c:v>
                </c:pt>
                <c:pt idx="25">
                  <c:v>-10.000000000000009</c:v>
                </c:pt>
                <c:pt idx="26">
                  <c:v>-9.90000000000001</c:v>
                </c:pt>
                <c:pt idx="27">
                  <c:v>-9.80000000000001</c:v>
                </c:pt>
                <c:pt idx="28">
                  <c:v>-9.70000000000001</c:v>
                </c:pt>
                <c:pt idx="29">
                  <c:v>-9.60000000000001</c:v>
                </c:pt>
                <c:pt idx="30">
                  <c:v>-9.50000000000001</c:v>
                </c:pt>
                <c:pt idx="31">
                  <c:v>-9.400000000000011</c:v>
                </c:pt>
                <c:pt idx="32">
                  <c:v>-9.300000000000011</c:v>
                </c:pt>
                <c:pt idx="33">
                  <c:v>-9.200000000000012</c:v>
                </c:pt>
                <c:pt idx="34">
                  <c:v>-9.100000000000012</c:v>
                </c:pt>
                <c:pt idx="35">
                  <c:v>-9.000000000000012</c:v>
                </c:pt>
                <c:pt idx="36">
                  <c:v>-8.900000000000013</c:v>
                </c:pt>
                <c:pt idx="37">
                  <c:v>-8.800000000000013</c:v>
                </c:pt>
                <c:pt idx="38">
                  <c:v>-8.700000000000014</c:v>
                </c:pt>
                <c:pt idx="39">
                  <c:v>-8.600000000000014</c:v>
                </c:pt>
                <c:pt idx="40">
                  <c:v>-8.500000000000014</c:v>
                </c:pt>
                <c:pt idx="41">
                  <c:v>-8.400000000000015</c:v>
                </c:pt>
                <c:pt idx="42">
                  <c:v>-8.300000000000015</c:v>
                </c:pt>
                <c:pt idx="43">
                  <c:v>-8.200000000000015</c:v>
                </c:pt>
                <c:pt idx="44">
                  <c:v>-8.100000000000016</c:v>
                </c:pt>
                <c:pt idx="45">
                  <c:v>-8.000000000000016</c:v>
                </c:pt>
                <c:pt idx="46">
                  <c:v>-7.900000000000016</c:v>
                </c:pt>
                <c:pt idx="47">
                  <c:v>-7.800000000000017</c:v>
                </c:pt>
                <c:pt idx="48">
                  <c:v>-7.700000000000017</c:v>
                </c:pt>
                <c:pt idx="49">
                  <c:v>-7.600000000000017</c:v>
                </c:pt>
                <c:pt idx="50">
                  <c:v>-7.500000000000018</c:v>
                </c:pt>
                <c:pt idx="51">
                  <c:v>-7.400000000000018</c:v>
                </c:pt>
                <c:pt idx="52">
                  <c:v>-7.3000000000000185</c:v>
                </c:pt>
                <c:pt idx="53">
                  <c:v>-7.200000000000019</c:v>
                </c:pt>
                <c:pt idx="54">
                  <c:v>-7.100000000000019</c:v>
                </c:pt>
                <c:pt idx="55">
                  <c:v>-7.0000000000000195</c:v>
                </c:pt>
                <c:pt idx="56">
                  <c:v>-6.90000000000002</c:v>
                </c:pt>
                <c:pt idx="57">
                  <c:v>-6.80000000000002</c:v>
                </c:pt>
                <c:pt idx="58">
                  <c:v>-6.700000000000021</c:v>
                </c:pt>
                <c:pt idx="59">
                  <c:v>-6.600000000000021</c:v>
                </c:pt>
                <c:pt idx="60">
                  <c:v>-6.500000000000021</c:v>
                </c:pt>
                <c:pt idx="61">
                  <c:v>-6.400000000000022</c:v>
                </c:pt>
                <c:pt idx="62">
                  <c:v>-6.300000000000022</c:v>
                </c:pt>
                <c:pt idx="63">
                  <c:v>-6.200000000000022</c:v>
                </c:pt>
                <c:pt idx="64">
                  <c:v>-6.100000000000023</c:v>
                </c:pt>
                <c:pt idx="65">
                  <c:v>-6.000000000000023</c:v>
                </c:pt>
                <c:pt idx="66">
                  <c:v>-5.9000000000000234</c:v>
                </c:pt>
                <c:pt idx="67">
                  <c:v>-5.800000000000024</c:v>
                </c:pt>
                <c:pt idx="68">
                  <c:v>-5.700000000000024</c:v>
                </c:pt>
                <c:pt idx="69">
                  <c:v>-5.6000000000000245</c:v>
                </c:pt>
                <c:pt idx="70">
                  <c:v>-5.500000000000025</c:v>
                </c:pt>
                <c:pt idx="71">
                  <c:v>-5.400000000000025</c:v>
                </c:pt>
                <c:pt idx="72">
                  <c:v>-5.300000000000026</c:v>
                </c:pt>
                <c:pt idx="73">
                  <c:v>-5.200000000000026</c:v>
                </c:pt>
                <c:pt idx="74">
                  <c:v>-5.100000000000026</c:v>
                </c:pt>
                <c:pt idx="75">
                  <c:v>-5.000000000000027</c:v>
                </c:pt>
                <c:pt idx="76">
                  <c:v>-4.900000000000027</c:v>
                </c:pt>
                <c:pt idx="77">
                  <c:v>-4.800000000000027</c:v>
                </c:pt>
                <c:pt idx="78">
                  <c:v>-4.700000000000028</c:v>
                </c:pt>
                <c:pt idx="79">
                  <c:v>-4.600000000000028</c:v>
                </c:pt>
                <c:pt idx="80">
                  <c:v>-4.500000000000028</c:v>
                </c:pt>
                <c:pt idx="81">
                  <c:v>-4.400000000000029</c:v>
                </c:pt>
                <c:pt idx="82">
                  <c:v>-4.300000000000029</c:v>
                </c:pt>
                <c:pt idx="83">
                  <c:v>-4.2000000000000295</c:v>
                </c:pt>
                <c:pt idx="84">
                  <c:v>-4.10000000000003</c:v>
                </c:pt>
                <c:pt idx="85">
                  <c:v>-4.00000000000003</c:v>
                </c:pt>
                <c:pt idx="86">
                  <c:v>-3.90000000000003</c:v>
                </c:pt>
                <c:pt idx="87">
                  <c:v>-3.80000000000003</c:v>
                </c:pt>
                <c:pt idx="88">
                  <c:v>-3.70000000000003</c:v>
                </c:pt>
                <c:pt idx="89">
                  <c:v>-3.60000000000003</c:v>
                </c:pt>
                <c:pt idx="90">
                  <c:v>-3.5000000000000298</c:v>
                </c:pt>
                <c:pt idx="91">
                  <c:v>-3.4000000000000297</c:v>
                </c:pt>
                <c:pt idx="92">
                  <c:v>-3.3000000000000296</c:v>
                </c:pt>
                <c:pt idx="93">
                  <c:v>-3.2000000000000295</c:v>
                </c:pt>
                <c:pt idx="94">
                  <c:v>-3.1000000000000294</c:v>
                </c:pt>
                <c:pt idx="95">
                  <c:v>-3.0000000000000293</c:v>
                </c:pt>
                <c:pt idx="96">
                  <c:v>-2.900000000000029</c:v>
                </c:pt>
                <c:pt idx="97">
                  <c:v>-2.800000000000029</c:v>
                </c:pt>
                <c:pt idx="98">
                  <c:v>-2.700000000000029</c:v>
                </c:pt>
                <c:pt idx="99">
                  <c:v>-2.600000000000029</c:v>
                </c:pt>
                <c:pt idx="100">
                  <c:v>-2.500000000000029</c:v>
                </c:pt>
                <c:pt idx="101">
                  <c:v>-2.4000000000000288</c:v>
                </c:pt>
                <c:pt idx="102">
                  <c:v>-2.3000000000000287</c:v>
                </c:pt>
                <c:pt idx="103">
                  <c:v>-2.2000000000000286</c:v>
                </c:pt>
                <c:pt idx="104">
                  <c:v>-2.1000000000000285</c:v>
                </c:pt>
                <c:pt idx="105">
                  <c:v>-2.0000000000000284</c:v>
                </c:pt>
                <c:pt idx="106">
                  <c:v>-1.9000000000000283</c:v>
                </c:pt>
                <c:pt idx="107">
                  <c:v>-1.8000000000000282</c:v>
                </c:pt>
                <c:pt idx="108">
                  <c:v>-1.7000000000000282</c:v>
                </c:pt>
                <c:pt idx="109">
                  <c:v>-1.600000000000028</c:v>
                </c:pt>
                <c:pt idx="110">
                  <c:v>-1.500000000000028</c:v>
                </c:pt>
                <c:pt idx="111">
                  <c:v>-1.4000000000000279</c:v>
                </c:pt>
                <c:pt idx="112">
                  <c:v>-1.3000000000000278</c:v>
                </c:pt>
                <c:pt idx="113">
                  <c:v>-1.2000000000000277</c:v>
                </c:pt>
                <c:pt idx="114">
                  <c:v>-1.1000000000000276</c:v>
                </c:pt>
                <c:pt idx="115">
                  <c:v>-1.0000000000000275</c:v>
                </c:pt>
                <c:pt idx="116">
                  <c:v>-0.9000000000000276</c:v>
                </c:pt>
                <c:pt idx="117">
                  <c:v>-0.8000000000000276</c:v>
                </c:pt>
                <c:pt idx="118">
                  <c:v>-0.7000000000000276</c:v>
                </c:pt>
                <c:pt idx="119">
                  <c:v>-0.6000000000000276</c:v>
                </c:pt>
                <c:pt idx="120">
                  <c:v>-0.5000000000000276</c:v>
                </c:pt>
                <c:pt idx="121">
                  <c:v>-0.40000000000002767</c:v>
                </c:pt>
                <c:pt idx="122">
                  <c:v>-0.3000000000000277</c:v>
                </c:pt>
                <c:pt idx="123">
                  <c:v>-0.20000000000002768</c:v>
                </c:pt>
                <c:pt idx="124">
                  <c:v>-0.10000000000002768</c:v>
                </c:pt>
                <c:pt idx="125">
                  <c:v>-2.7672308888782027E-14</c:v>
                </c:pt>
                <c:pt idx="126">
                  <c:v>0.09999999999997233</c:v>
                </c:pt>
                <c:pt idx="127">
                  <c:v>0.19999999999997234</c:v>
                </c:pt>
                <c:pt idx="128">
                  <c:v>0.29999999999997234</c:v>
                </c:pt>
                <c:pt idx="129">
                  <c:v>0.3999999999999724</c:v>
                </c:pt>
                <c:pt idx="130">
                  <c:v>0.49999999999997236</c:v>
                </c:pt>
                <c:pt idx="131">
                  <c:v>0.5999999999999723</c:v>
                </c:pt>
                <c:pt idx="132">
                  <c:v>0.6999999999999723</c:v>
                </c:pt>
                <c:pt idx="133">
                  <c:v>0.7999999999999723</c:v>
                </c:pt>
                <c:pt idx="134">
                  <c:v>0.8999999999999723</c:v>
                </c:pt>
                <c:pt idx="135">
                  <c:v>0.9999999999999722</c:v>
                </c:pt>
                <c:pt idx="136">
                  <c:v>1.0999999999999723</c:v>
                </c:pt>
                <c:pt idx="137">
                  <c:v>1.1999999999999724</c:v>
                </c:pt>
                <c:pt idx="138">
                  <c:v>1.2999999999999725</c:v>
                </c:pt>
                <c:pt idx="139">
                  <c:v>1.3999999999999726</c:v>
                </c:pt>
                <c:pt idx="140">
                  <c:v>1.4999999999999727</c:v>
                </c:pt>
                <c:pt idx="141">
                  <c:v>1.5999999999999728</c:v>
                </c:pt>
                <c:pt idx="142">
                  <c:v>1.6999999999999729</c:v>
                </c:pt>
                <c:pt idx="143">
                  <c:v>1.799999999999973</c:v>
                </c:pt>
                <c:pt idx="144">
                  <c:v>1.899999999999973</c:v>
                </c:pt>
                <c:pt idx="145">
                  <c:v>1.9999999999999731</c:v>
                </c:pt>
                <c:pt idx="146">
                  <c:v>2.099999999999973</c:v>
                </c:pt>
                <c:pt idx="147">
                  <c:v>2.199999999999973</c:v>
                </c:pt>
                <c:pt idx="148">
                  <c:v>2.299999999999973</c:v>
                </c:pt>
                <c:pt idx="149">
                  <c:v>2.3999999999999733</c:v>
                </c:pt>
                <c:pt idx="150">
                  <c:v>2.4999999999999734</c:v>
                </c:pt>
                <c:pt idx="151">
                  <c:v>2.5999999999999734</c:v>
                </c:pt>
                <c:pt idx="152">
                  <c:v>2.6999999999999735</c:v>
                </c:pt>
                <c:pt idx="153">
                  <c:v>2.7999999999999736</c:v>
                </c:pt>
                <c:pt idx="154">
                  <c:v>2.8999999999999737</c:v>
                </c:pt>
                <c:pt idx="155">
                  <c:v>2.999999999999974</c:v>
                </c:pt>
                <c:pt idx="156">
                  <c:v>3.099999999999974</c:v>
                </c:pt>
                <c:pt idx="157">
                  <c:v>3.199999999999974</c:v>
                </c:pt>
                <c:pt idx="158">
                  <c:v>3.299999999999974</c:v>
                </c:pt>
                <c:pt idx="159">
                  <c:v>3.399999999999974</c:v>
                </c:pt>
                <c:pt idx="160">
                  <c:v>3.4999999999999742</c:v>
                </c:pt>
                <c:pt idx="161">
                  <c:v>3.5999999999999743</c:v>
                </c:pt>
                <c:pt idx="162">
                  <c:v>3.6999999999999744</c:v>
                </c:pt>
                <c:pt idx="163">
                  <c:v>3.7999999999999745</c:v>
                </c:pt>
                <c:pt idx="164">
                  <c:v>3.8999999999999746</c:v>
                </c:pt>
                <c:pt idx="165">
                  <c:v>3.9999999999999747</c:v>
                </c:pt>
                <c:pt idx="166">
                  <c:v>4.099999999999975</c:v>
                </c:pt>
                <c:pt idx="167">
                  <c:v>4.199999999999974</c:v>
                </c:pt>
                <c:pt idx="168">
                  <c:v>4.299999999999974</c:v>
                </c:pt>
                <c:pt idx="169">
                  <c:v>4.399999999999974</c:v>
                </c:pt>
                <c:pt idx="170">
                  <c:v>4.499999999999973</c:v>
                </c:pt>
                <c:pt idx="171">
                  <c:v>4.599999999999973</c:v>
                </c:pt>
                <c:pt idx="172">
                  <c:v>4.699999999999973</c:v>
                </c:pt>
                <c:pt idx="173">
                  <c:v>4.799999999999972</c:v>
                </c:pt>
                <c:pt idx="174">
                  <c:v>4.899999999999972</c:v>
                </c:pt>
                <c:pt idx="175">
                  <c:v>4.999999999999972</c:v>
                </c:pt>
                <c:pt idx="176">
                  <c:v>5.099999999999971</c:v>
                </c:pt>
                <c:pt idx="177">
                  <c:v>5.199999999999971</c:v>
                </c:pt>
                <c:pt idx="178">
                  <c:v>5.2999999999999705</c:v>
                </c:pt>
                <c:pt idx="179">
                  <c:v>5.39999999999997</c:v>
                </c:pt>
                <c:pt idx="180">
                  <c:v>5.49999999999997</c:v>
                </c:pt>
                <c:pt idx="181">
                  <c:v>5.5999999999999694</c:v>
                </c:pt>
                <c:pt idx="182">
                  <c:v>5.699999999999969</c:v>
                </c:pt>
                <c:pt idx="183">
                  <c:v>5.799999999999969</c:v>
                </c:pt>
                <c:pt idx="184">
                  <c:v>5.899999999999968</c:v>
                </c:pt>
                <c:pt idx="185">
                  <c:v>5.999999999999968</c:v>
                </c:pt>
                <c:pt idx="186">
                  <c:v>6.099999999999968</c:v>
                </c:pt>
                <c:pt idx="187">
                  <c:v>6.199999999999967</c:v>
                </c:pt>
                <c:pt idx="188">
                  <c:v>6.299999999999967</c:v>
                </c:pt>
                <c:pt idx="189">
                  <c:v>6.399999999999967</c:v>
                </c:pt>
                <c:pt idx="190">
                  <c:v>6.499999999999966</c:v>
                </c:pt>
                <c:pt idx="191">
                  <c:v>6.599999999999966</c:v>
                </c:pt>
                <c:pt idx="192">
                  <c:v>6.6999999999999655</c:v>
                </c:pt>
                <c:pt idx="193">
                  <c:v>6.799999999999965</c:v>
                </c:pt>
                <c:pt idx="194">
                  <c:v>6.899999999999965</c:v>
                </c:pt>
                <c:pt idx="195">
                  <c:v>6.9999999999999645</c:v>
                </c:pt>
                <c:pt idx="196">
                  <c:v>7.099999999999964</c:v>
                </c:pt>
                <c:pt idx="197">
                  <c:v>7.199999999999964</c:v>
                </c:pt>
                <c:pt idx="198">
                  <c:v>7.299999999999963</c:v>
                </c:pt>
                <c:pt idx="199">
                  <c:v>7.399999999999963</c:v>
                </c:pt>
                <c:pt idx="200">
                  <c:v>7.499999999999963</c:v>
                </c:pt>
                <c:pt idx="201">
                  <c:v>7.599999999999962</c:v>
                </c:pt>
                <c:pt idx="202">
                  <c:v>7.699999999999962</c:v>
                </c:pt>
                <c:pt idx="203">
                  <c:v>7.799999999999962</c:v>
                </c:pt>
                <c:pt idx="204">
                  <c:v>7.899999999999961</c:v>
                </c:pt>
                <c:pt idx="205">
                  <c:v>7.999999999999961</c:v>
                </c:pt>
                <c:pt idx="206">
                  <c:v>8.09999999999996</c:v>
                </c:pt>
                <c:pt idx="207">
                  <c:v>8.19999999999996</c:v>
                </c:pt>
                <c:pt idx="208">
                  <c:v>8.29999999999996</c:v>
                </c:pt>
                <c:pt idx="209">
                  <c:v>8.39999999999996</c:v>
                </c:pt>
                <c:pt idx="210">
                  <c:v>8.49999999999996</c:v>
                </c:pt>
                <c:pt idx="211">
                  <c:v>8.599999999999959</c:v>
                </c:pt>
                <c:pt idx="212">
                  <c:v>8.699999999999958</c:v>
                </c:pt>
                <c:pt idx="213">
                  <c:v>8.799999999999958</c:v>
                </c:pt>
                <c:pt idx="214">
                  <c:v>8.899999999999958</c:v>
                </c:pt>
                <c:pt idx="215">
                  <c:v>8.999999999999957</c:v>
                </c:pt>
                <c:pt idx="216">
                  <c:v>9.099999999999957</c:v>
                </c:pt>
                <c:pt idx="217">
                  <c:v>9.199999999999957</c:v>
                </c:pt>
                <c:pt idx="218">
                  <c:v>9.299999999999956</c:v>
                </c:pt>
                <c:pt idx="219">
                  <c:v>9.399999999999956</c:v>
                </c:pt>
                <c:pt idx="220">
                  <c:v>9.499999999999956</c:v>
                </c:pt>
                <c:pt idx="221">
                  <c:v>9.599999999999955</c:v>
                </c:pt>
                <c:pt idx="222">
                  <c:v>9.699999999999955</c:v>
                </c:pt>
                <c:pt idx="223">
                  <c:v>9.799999999999955</c:v>
                </c:pt>
                <c:pt idx="224">
                  <c:v>9.899999999999954</c:v>
                </c:pt>
                <c:pt idx="225">
                  <c:v>9.999999999999954</c:v>
                </c:pt>
                <c:pt idx="226">
                  <c:v>10.099999999999953</c:v>
                </c:pt>
                <c:pt idx="227">
                  <c:v>10.199999999999953</c:v>
                </c:pt>
                <c:pt idx="228">
                  <c:v>10.299999999999953</c:v>
                </c:pt>
                <c:pt idx="229">
                  <c:v>10.399999999999952</c:v>
                </c:pt>
                <c:pt idx="230">
                  <c:v>10.499999999999952</c:v>
                </c:pt>
                <c:pt idx="231">
                  <c:v>10.599999999999952</c:v>
                </c:pt>
                <c:pt idx="232">
                  <c:v>10.699999999999951</c:v>
                </c:pt>
                <c:pt idx="233">
                  <c:v>10.799999999999951</c:v>
                </c:pt>
                <c:pt idx="234">
                  <c:v>10.89999999999995</c:v>
                </c:pt>
                <c:pt idx="235">
                  <c:v>10.99999999999995</c:v>
                </c:pt>
                <c:pt idx="236">
                  <c:v>11.09999999999995</c:v>
                </c:pt>
                <c:pt idx="237">
                  <c:v>11.19999999999995</c:v>
                </c:pt>
                <c:pt idx="238">
                  <c:v>11.29999999999995</c:v>
                </c:pt>
                <c:pt idx="239">
                  <c:v>11.399999999999949</c:v>
                </c:pt>
                <c:pt idx="240">
                  <c:v>11.499999999999948</c:v>
                </c:pt>
                <c:pt idx="241">
                  <c:v>11.599999999999948</c:v>
                </c:pt>
                <c:pt idx="242">
                  <c:v>11.699999999999948</c:v>
                </c:pt>
                <c:pt idx="243">
                  <c:v>11.799999999999947</c:v>
                </c:pt>
                <c:pt idx="244">
                  <c:v>11.899999999999947</c:v>
                </c:pt>
                <c:pt idx="245">
                  <c:v>11.999999999999947</c:v>
                </c:pt>
                <c:pt idx="246">
                  <c:v>12.099999999999946</c:v>
                </c:pt>
                <c:pt idx="247">
                  <c:v>12.199999999999946</c:v>
                </c:pt>
                <c:pt idx="248">
                  <c:v>12.299999999999946</c:v>
                </c:pt>
                <c:pt idx="249">
                  <c:v>12.399999999999945</c:v>
                </c:pt>
                <c:pt idx="250">
                  <c:v>12.499999999999945</c:v>
                </c:pt>
                <c:pt idx="251">
                  <c:v>12.599999999999945</c:v>
                </c:pt>
                <c:pt idx="252">
                  <c:v>12.699999999999944</c:v>
                </c:pt>
              </c:numCache>
            </c:numRef>
          </c:xVal>
          <c:yVal>
            <c:numRef>
              <c:f>'nr x~2'!$F$7:$F$259</c:f>
              <c:numCache>
                <c:ptCount val="253"/>
                <c:pt idx="0">
                  <c:v>156.25</c:v>
                </c:pt>
                <c:pt idx="1">
                  <c:v>153.76000000000002</c:v>
                </c:pt>
                <c:pt idx="2">
                  <c:v>151.29000000000002</c:v>
                </c:pt>
                <c:pt idx="3">
                  <c:v>148.84000000000003</c:v>
                </c:pt>
                <c:pt idx="4">
                  <c:v>146.41000000000003</c:v>
                </c:pt>
                <c:pt idx="5">
                  <c:v>144.00000000000006</c:v>
                </c:pt>
                <c:pt idx="6">
                  <c:v>141.61000000000004</c:v>
                </c:pt>
                <c:pt idx="7">
                  <c:v>139.24000000000007</c:v>
                </c:pt>
                <c:pt idx="8">
                  <c:v>136.89000000000007</c:v>
                </c:pt>
                <c:pt idx="9">
                  <c:v>134.5600000000001</c:v>
                </c:pt>
                <c:pt idx="10">
                  <c:v>132.25000000000009</c:v>
                </c:pt>
                <c:pt idx="11">
                  <c:v>129.9600000000001</c:v>
                </c:pt>
                <c:pt idx="12">
                  <c:v>127.6900000000001</c:v>
                </c:pt>
                <c:pt idx="13">
                  <c:v>125.4400000000001</c:v>
                </c:pt>
                <c:pt idx="14">
                  <c:v>123.21000000000011</c:v>
                </c:pt>
                <c:pt idx="15">
                  <c:v>121.00000000000011</c:v>
                </c:pt>
                <c:pt idx="16">
                  <c:v>118.81000000000013</c:v>
                </c:pt>
                <c:pt idx="17">
                  <c:v>116.64000000000013</c:v>
                </c:pt>
                <c:pt idx="18">
                  <c:v>114.49000000000014</c:v>
                </c:pt>
                <c:pt idx="19">
                  <c:v>112.36000000000014</c:v>
                </c:pt>
                <c:pt idx="20">
                  <c:v>110.25000000000014</c:v>
                </c:pt>
                <c:pt idx="21">
                  <c:v>108.16000000000015</c:v>
                </c:pt>
                <c:pt idx="22">
                  <c:v>106.09000000000016</c:v>
                </c:pt>
                <c:pt idx="23">
                  <c:v>104.04000000000016</c:v>
                </c:pt>
                <c:pt idx="24">
                  <c:v>102.01000000000018</c:v>
                </c:pt>
                <c:pt idx="25">
                  <c:v>100.00000000000017</c:v>
                </c:pt>
                <c:pt idx="26">
                  <c:v>98.01000000000019</c:v>
                </c:pt>
                <c:pt idx="27">
                  <c:v>96.04000000000019</c:v>
                </c:pt>
                <c:pt idx="28">
                  <c:v>94.09000000000019</c:v>
                </c:pt>
                <c:pt idx="29">
                  <c:v>92.1600000000002</c:v>
                </c:pt>
                <c:pt idx="30">
                  <c:v>90.2500000000002</c:v>
                </c:pt>
                <c:pt idx="31">
                  <c:v>88.36000000000021</c:v>
                </c:pt>
                <c:pt idx="32">
                  <c:v>86.49000000000021</c:v>
                </c:pt>
                <c:pt idx="33">
                  <c:v>84.64000000000021</c:v>
                </c:pt>
                <c:pt idx="34">
                  <c:v>82.81000000000022</c:v>
                </c:pt>
                <c:pt idx="35">
                  <c:v>81.00000000000023</c:v>
                </c:pt>
                <c:pt idx="36">
                  <c:v>79.21000000000022</c:v>
                </c:pt>
                <c:pt idx="37">
                  <c:v>77.44000000000023</c:v>
                </c:pt>
                <c:pt idx="38">
                  <c:v>75.69000000000024</c:v>
                </c:pt>
                <c:pt idx="39">
                  <c:v>73.96000000000024</c:v>
                </c:pt>
                <c:pt idx="40">
                  <c:v>72.25000000000024</c:v>
                </c:pt>
                <c:pt idx="41">
                  <c:v>70.56000000000024</c:v>
                </c:pt>
                <c:pt idx="42">
                  <c:v>68.89000000000024</c:v>
                </c:pt>
                <c:pt idx="43">
                  <c:v>67.24000000000025</c:v>
                </c:pt>
                <c:pt idx="44">
                  <c:v>65.61000000000026</c:v>
                </c:pt>
                <c:pt idx="45">
                  <c:v>64.00000000000026</c:v>
                </c:pt>
                <c:pt idx="46">
                  <c:v>62.41000000000026</c:v>
                </c:pt>
                <c:pt idx="47">
                  <c:v>60.84000000000026</c:v>
                </c:pt>
                <c:pt idx="48">
                  <c:v>59.29000000000026</c:v>
                </c:pt>
                <c:pt idx="49">
                  <c:v>57.76000000000027</c:v>
                </c:pt>
                <c:pt idx="50">
                  <c:v>56.25000000000027</c:v>
                </c:pt>
                <c:pt idx="51">
                  <c:v>54.76000000000027</c:v>
                </c:pt>
                <c:pt idx="52">
                  <c:v>53.29000000000027</c:v>
                </c:pt>
                <c:pt idx="53">
                  <c:v>51.84000000000027</c:v>
                </c:pt>
                <c:pt idx="54">
                  <c:v>50.410000000000274</c:v>
                </c:pt>
                <c:pt idx="55">
                  <c:v>49.00000000000027</c:v>
                </c:pt>
                <c:pt idx="56">
                  <c:v>47.61000000000028</c:v>
                </c:pt>
                <c:pt idx="57">
                  <c:v>46.24000000000027</c:v>
                </c:pt>
                <c:pt idx="58">
                  <c:v>44.89000000000028</c:v>
                </c:pt>
                <c:pt idx="59">
                  <c:v>43.56000000000028</c:v>
                </c:pt>
                <c:pt idx="60">
                  <c:v>42.25000000000028</c:v>
                </c:pt>
                <c:pt idx="61">
                  <c:v>40.96000000000028</c:v>
                </c:pt>
                <c:pt idx="62">
                  <c:v>39.690000000000275</c:v>
                </c:pt>
                <c:pt idx="63">
                  <c:v>38.440000000000275</c:v>
                </c:pt>
                <c:pt idx="64">
                  <c:v>37.21000000000028</c:v>
                </c:pt>
                <c:pt idx="65">
                  <c:v>36.00000000000028</c:v>
                </c:pt>
                <c:pt idx="66">
                  <c:v>34.81000000000028</c:v>
                </c:pt>
                <c:pt idx="67">
                  <c:v>33.64000000000028</c:v>
                </c:pt>
                <c:pt idx="68">
                  <c:v>32.49000000000027</c:v>
                </c:pt>
                <c:pt idx="69">
                  <c:v>31.360000000000273</c:v>
                </c:pt>
                <c:pt idx="70">
                  <c:v>30.250000000000274</c:v>
                </c:pt>
                <c:pt idx="71">
                  <c:v>29.160000000000274</c:v>
                </c:pt>
                <c:pt idx="72">
                  <c:v>28.09000000000027</c:v>
                </c:pt>
                <c:pt idx="73">
                  <c:v>27.04000000000027</c:v>
                </c:pt>
                <c:pt idx="74">
                  <c:v>26.010000000000268</c:v>
                </c:pt>
                <c:pt idx="75">
                  <c:v>25.000000000000266</c:v>
                </c:pt>
                <c:pt idx="76">
                  <c:v>24.010000000000264</c:v>
                </c:pt>
                <c:pt idx="77">
                  <c:v>23.040000000000262</c:v>
                </c:pt>
                <c:pt idx="78">
                  <c:v>22.09000000000026</c:v>
                </c:pt>
                <c:pt idx="79">
                  <c:v>21.16000000000026</c:v>
                </c:pt>
                <c:pt idx="80">
                  <c:v>20.250000000000256</c:v>
                </c:pt>
                <c:pt idx="81">
                  <c:v>19.36000000000025</c:v>
                </c:pt>
                <c:pt idx="82">
                  <c:v>18.49000000000025</c:v>
                </c:pt>
                <c:pt idx="83">
                  <c:v>17.64000000000025</c:v>
                </c:pt>
                <c:pt idx="84">
                  <c:v>16.810000000000244</c:v>
                </c:pt>
                <c:pt idx="85">
                  <c:v>16.00000000000024</c:v>
                </c:pt>
                <c:pt idx="86">
                  <c:v>15.210000000000235</c:v>
                </c:pt>
                <c:pt idx="87">
                  <c:v>14.440000000000229</c:v>
                </c:pt>
                <c:pt idx="88">
                  <c:v>13.690000000000222</c:v>
                </c:pt>
                <c:pt idx="89">
                  <c:v>12.960000000000214</c:v>
                </c:pt>
                <c:pt idx="90">
                  <c:v>12.250000000000208</c:v>
                </c:pt>
                <c:pt idx="91">
                  <c:v>11.560000000000201</c:v>
                </c:pt>
                <c:pt idx="92">
                  <c:v>10.890000000000196</c:v>
                </c:pt>
                <c:pt idx="93">
                  <c:v>10.240000000000189</c:v>
                </c:pt>
                <c:pt idx="94">
                  <c:v>9.610000000000182</c:v>
                </c:pt>
                <c:pt idx="95">
                  <c:v>9.000000000000176</c:v>
                </c:pt>
                <c:pt idx="96">
                  <c:v>8.410000000000169</c:v>
                </c:pt>
                <c:pt idx="97">
                  <c:v>7.840000000000163</c:v>
                </c:pt>
                <c:pt idx="98">
                  <c:v>7.290000000000157</c:v>
                </c:pt>
                <c:pt idx="99">
                  <c:v>6.760000000000151</c:v>
                </c:pt>
                <c:pt idx="100">
                  <c:v>6.250000000000144</c:v>
                </c:pt>
                <c:pt idx="101">
                  <c:v>5.760000000000138</c:v>
                </c:pt>
                <c:pt idx="102">
                  <c:v>5.290000000000132</c:v>
                </c:pt>
                <c:pt idx="103">
                  <c:v>4.840000000000126</c:v>
                </c:pt>
                <c:pt idx="104">
                  <c:v>4.41000000000012</c:v>
                </c:pt>
                <c:pt idx="105">
                  <c:v>4.000000000000114</c:v>
                </c:pt>
                <c:pt idx="106">
                  <c:v>3.610000000000108</c:v>
                </c:pt>
                <c:pt idx="107">
                  <c:v>3.2400000000001015</c:v>
                </c:pt>
                <c:pt idx="108">
                  <c:v>2.8900000000000956</c:v>
                </c:pt>
                <c:pt idx="109">
                  <c:v>2.5600000000000898</c:v>
                </c:pt>
                <c:pt idx="110">
                  <c:v>2.250000000000084</c:v>
                </c:pt>
                <c:pt idx="111">
                  <c:v>1.9600000000000781</c:v>
                </c:pt>
                <c:pt idx="112">
                  <c:v>1.6900000000000723</c:v>
                </c:pt>
                <c:pt idx="113">
                  <c:v>1.4400000000000666</c:v>
                </c:pt>
                <c:pt idx="114">
                  <c:v>1.2100000000000608</c:v>
                </c:pt>
                <c:pt idx="115">
                  <c:v>1.000000000000055</c:v>
                </c:pt>
                <c:pt idx="116">
                  <c:v>0.8100000000000496</c:v>
                </c:pt>
                <c:pt idx="117">
                  <c:v>0.6400000000000441</c:v>
                </c:pt>
                <c:pt idx="118">
                  <c:v>0.4900000000000386</c:v>
                </c:pt>
                <c:pt idx="119">
                  <c:v>0.3600000000000331</c:v>
                </c:pt>
                <c:pt idx="120">
                  <c:v>0.25000000000002764</c:v>
                </c:pt>
                <c:pt idx="121">
                  <c:v>0.16000000000002212</c:v>
                </c:pt>
                <c:pt idx="122">
                  <c:v>0.09000000000001661</c:v>
                </c:pt>
                <c:pt idx="123">
                  <c:v>0.040000000000011075</c:v>
                </c:pt>
                <c:pt idx="124">
                  <c:v>0.010000000000005536</c:v>
                </c:pt>
                <c:pt idx="125">
                  <c:v>7.657566792361648E-28</c:v>
                </c:pt>
                <c:pt idx="126">
                  <c:v>0.009999999999994466</c:v>
                </c:pt>
                <c:pt idx="127">
                  <c:v>0.03999999999998893</c:v>
                </c:pt>
                <c:pt idx="128">
                  <c:v>0.08999999999998341</c:v>
                </c:pt>
                <c:pt idx="129">
                  <c:v>0.1599999999999779</c:v>
                </c:pt>
                <c:pt idx="130">
                  <c:v>0.24999999999997236</c:v>
                </c:pt>
                <c:pt idx="131">
                  <c:v>0.3599999999999668</c:v>
                </c:pt>
                <c:pt idx="132">
                  <c:v>0.48999999999996124</c:v>
                </c:pt>
                <c:pt idx="133">
                  <c:v>0.6399999999999557</c:v>
                </c:pt>
                <c:pt idx="134">
                  <c:v>0.8099999999999501</c:v>
                </c:pt>
                <c:pt idx="135">
                  <c:v>0.9999999999999445</c:v>
                </c:pt>
                <c:pt idx="136">
                  <c:v>1.2099999999999391</c:v>
                </c:pt>
                <c:pt idx="137">
                  <c:v>1.4399999999999338</c:v>
                </c:pt>
                <c:pt idx="138">
                  <c:v>1.6899999999999284</c:v>
                </c:pt>
                <c:pt idx="139">
                  <c:v>1.9599999999999234</c:v>
                </c:pt>
                <c:pt idx="140">
                  <c:v>2.2499999999999183</c:v>
                </c:pt>
                <c:pt idx="141">
                  <c:v>2.559999999999913</c:v>
                </c:pt>
                <c:pt idx="142">
                  <c:v>2.8899999999999078</c:v>
                </c:pt>
                <c:pt idx="143">
                  <c:v>3.2399999999999025</c:v>
                </c:pt>
                <c:pt idx="144">
                  <c:v>3.6099999999998977</c:v>
                </c:pt>
                <c:pt idx="145">
                  <c:v>3.9999999999998925</c:v>
                </c:pt>
                <c:pt idx="146">
                  <c:v>4.4099999999998865</c:v>
                </c:pt>
                <c:pt idx="147">
                  <c:v>4.839999999999882</c:v>
                </c:pt>
                <c:pt idx="148">
                  <c:v>5.289999999999877</c:v>
                </c:pt>
                <c:pt idx="149">
                  <c:v>5.759999999999872</c:v>
                </c:pt>
                <c:pt idx="150">
                  <c:v>6.249999999999867</c:v>
                </c:pt>
                <c:pt idx="151">
                  <c:v>6.759999999999862</c:v>
                </c:pt>
                <c:pt idx="152">
                  <c:v>7.289999999999857</c:v>
                </c:pt>
                <c:pt idx="153">
                  <c:v>7.839999999999852</c:v>
                </c:pt>
                <c:pt idx="154">
                  <c:v>8.409999999999847</c:v>
                </c:pt>
                <c:pt idx="155">
                  <c:v>8.999999999999844</c:v>
                </c:pt>
                <c:pt idx="156">
                  <c:v>9.609999999999838</c:v>
                </c:pt>
                <c:pt idx="157">
                  <c:v>10.239999999999833</c:v>
                </c:pt>
                <c:pt idx="158">
                  <c:v>10.889999999999828</c:v>
                </c:pt>
                <c:pt idx="159">
                  <c:v>11.559999999999825</c:v>
                </c:pt>
                <c:pt idx="160">
                  <c:v>12.249999999999819</c:v>
                </c:pt>
                <c:pt idx="161">
                  <c:v>12.959999999999814</c:v>
                </c:pt>
                <c:pt idx="162">
                  <c:v>13.689999999999811</c:v>
                </c:pt>
                <c:pt idx="163">
                  <c:v>14.439999999999806</c:v>
                </c:pt>
                <c:pt idx="164">
                  <c:v>15.209999999999802</c:v>
                </c:pt>
                <c:pt idx="165">
                  <c:v>15.999999999999797</c:v>
                </c:pt>
                <c:pt idx="166">
                  <c:v>16.809999999999793</c:v>
                </c:pt>
                <c:pt idx="167">
                  <c:v>17.639999999999784</c:v>
                </c:pt>
                <c:pt idx="168">
                  <c:v>18.489999999999778</c:v>
                </c:pt>
                <c:pt idx="169">
                  <c:v>19.35999999999977</c:v>
                </c:pt>
                <c:pt idx="170">
                  <c:v>20.24999999999976</c:v>
                </c:pt>
                <c:pt idx="171">
                  <c:v>21.15999999999975</c:v>
                </c:pt>
                <c:pt idx="172">
                  <c:v>22.089999999999744</c:v>
                </c:pt>
                <c:pt idx="173">
                  <c:v>23.039999999999733</c:v>
                </c:pt>
                <c:pt idx="174">
                  <c:v>24.009999999999724</c:v>
                </c:pt>
                <c:pt idx="175">
                  <c:v>24.999999999999716</c:v>
                </c:pt>
                <c:pt idx="176">
                  <c:v>26.009999999999707</c:v>
                </c:pt>
                <c:pt idx="177">
                  <c:v>27.039999999999697</c:v>
                </c:pt>
                <c:pt idx="178">
                  <c:v>28.089999999999687</c:v>
                </c:pt>
                <c:pt idx="179">
                  <c:v>29.159999999999677</c:v>
                </c:pt>
                <c:pt idx="180">
                  <c:v>30.249999999999666</c:v>
                </c:pt>
                <c:pt idx="181">
                  <c:v>31.35999999999966</c:v>
                </c:pt>
                <c:pt idx="182">
                  <c:v>32.48999999999965</c:v>
                </c:pt>
                <c:pt idx="183">
                  <c:v>33.63999999999964</c:v>
                </c:pt>
                <c:pt idx="184">
                  <c:v>34.809999999999626</c:v>
                </c:pt>
                <c:pt idx="185">
                  <c:v>35.999999999999616</c:v>
                </c:pt>
                <c:pt idx="186">
                  <c:v>37.2099999999996</c:v>
                </c:pt>
                <c:pt idx="187">
                  <c:v>38.43999999999959</c:v>
                </c:pt>
                <c:pt idx="188">
                  <c:v>39.689999999999586</c:v>
                </c:pt>
                <c:pt idx="189">
                  <c:v>40.959999999999575</c:v>
                </c:pt>
                <c:pt idx="190">
                  <c:v>42.24999999999956</c:v>
                </c:pt>
                <c:pt idx="191">
                  <c:v>43.55999999999955</c:v>
                </c:pt>
                <c:pt idx="192">
                  <c:v>44.88999999999954</c:v>
                </c:pt>
                <c:pt idx="193">
                  <c:v>46.239999999999526</c:v>
                </c:pt>
                <c:pt idx="194">
                  <c:v>47.609999999999516</c:v>
                </c:pt>
                <c:pt idx="195">
                  <c:v>48.9999999999995</c:v>
                </c:pt>
                <c:pt idx="196">
                  <c:v>50.40999999999949</c:v>
                </c:pt>
                <c:pt idx="197">
                  <c:v>51.83999999999948</c:v>
                </c:pt>
                <c:pt idx="198">
                  <c:v>53.289999999999466</c:v>
                </c:pt>
                <c:pt idx="199">
                  <c:v>54.75999999999945</c:v>
                </c:pt>
                <c:pt idx="200">
                  <c:v>56.24999999999944</c:v>
                </c:pt>
                <c:pt idx="201">
                  <c:v>57.75999999999943</c:v>
                </c:pt>
                <c:pt idx="202">
                  <c:v>59.28999999999942</c:v>
                </c:pt>
                <c:pt idx="203">
                  <c:v>60.8399999999994</c:v>
                </c:pt>
                <c:pt idx="204">
                  <c:v>62.409999999999386</c:v>
                </c:pt>
                <c:pt idx="205">
                  <c:v>63.999999999999375</c:v>
                </c:pt>
                <c:pt idx="206">
                  <c:v>65.60999999999936</c:v>
                </c:pt>
                <c:pt idx="207">
                  <c:v>67.23999999999934</c:v>
                </c:pt>
                <c:pt idx="208">
                  <c:v>68.88999999999933</c:v>
                </c:pt>
                <c:pt idx="209">
                  <c:v>70.55999999999932</c:v>
                </c:pt>
                <c:pt idx="210">
                  <c:v>72.2499999999993</c:v>
                </c:pt>
                <c:pt idx="211">
                  <c:v>73.9599999999993</c:v>
                </c:pt>
                <c:pt idx="212">
                  <c:v>75.68999999999927</c:v>
                </c:pt>
                <c:pt idx="213">
                  <c:v>77.43999999999926</c:v>
                </c:pt>
                <c:pt idx="214">
                  <c:v>79.20999999999924</c:v>
                </c:pt>
                <c:pt idx="215">
                  <c:v>80.99999999999923</c:v>
                </c:pt>
                <c:pt idx="216">
                  <c:v>82.80999999999922</c:v>
                </c:pt>
                <c:pt idx="217">
                  <c:v>84.6399999999992</c:v>
                </c:pt>
                <c:pt idx="218">
                  <c:v>86.48999999999918</c:v>
                </c:pt>
                <c:pt idx="219">
                  <c:v>88.35999999999918</c:v>
                </c:pt>
                <c:pt idx="220">
                  <c:v>90.24999999999916</c:v>
                </c:pt>
                <c:pt idx="221">
                  <c:v>92.15999999999914</c:v>
                </c:pt>
                <c:pt idx="222">
                  <c:v>94.08999999999912</c:v>
                </c:pt>
                <c:pt idx="223">
                  <c:v>96.03999999999911</c:v>
                </c:pt>
                <c:pt idx="224">
                  <c:v>98.0099999999991</c:v>
                </c:pt>
                <c:pt idx="225">
                  <c:v>99.99999999999908</c:v>
                </c:pt>
                <c:pt idx="226">
                  <c:v>102.00999999999905</c:v>
                </c:pt>
                <c:pt idx="227">
                  <c:v>104.03999999999904</c:v>
                </c:pt>
                <c:pt idx="228">
                  <c:v>106.08999999999902</c:v>
                </c:pt>
                <c:pt idx="229">
                  <c:v>108.15999999999902</c:v>
                </c:pt>
                <c:pt idx="230">
                  <c:v>110.24999999999899</c:v>
                </c:pt>
                <c:pt idx="231">
                  <c:v>112.35999999999898</c:v>
                </c:pt>
                <c:pt idx="232">
                  <c:v>114.48999999999896</c:v>
                </c:pt>
                <c:pt idx="233">
                  <c:v>116.63999999999893</c:v>
                </c:pt>
                <c:pt idx="234">
                  <c:v>118.80999999999892</c:v>
                </c:pt>
                <c:pt idx="235">
                  <c:v>120.9999999999989</c:v>
                </c:pt>
                <c:pt idx="236">
                  <c:v>123.20999999999889</c:v>
                </c:pt>
                <c:pt idx="237">
                  <c:v>125.43999999999888</c:v>
                </c:pt>
                <c:pt idx="238">
                  <c:v>127.68999999999885</c:v>
                </c:pt>
                <c:pt idx="239">
                  <c:v>129.95999999999884</c:v>
                </c:pt>
                <c:pt idx="240">
                  <c:v>132.2499999999988</c:v>
                </c:pt>
                <c:pt idx="241">
                  <c:v>134.5599999999988</c:v>
                </c:pt>
                <c:pt idx="242">
                  <c:v>136.88999999999876</c:v>
                </c:pt>
                <c:pt idx="243">
                  <c:v>139.23999999999876</c:v>
                </c:pt>
                <c:pt idx="244">
                  <c:v>141.60999999999873</c:v>
                </c:pt>
                <c:pt idx="245">
                  <c:v>143.99999999999872</c:v>
                </c:pt>
                <c:pt idx="246">
                  <c:v>146.4099999999987</c:v>
                </c:pt>
                <c:pt idx="247">
                  <c:v>148.8399999999987</c:v>
                </c:pt>
                <c:pt idx="248">
                  <c:v>151.28999999999866</c:v>
                </c:pt>
                <c:pt idx="249">
                  <c:v>153.75999999999866</c:v>
                </c:pt>
                <c:pt idx="250">
                  <c:v>156.24999999999864</c:v>
                </c:pt>
                <c:pt idx="251">
                  <c:v>158.7599999999986</c:v>
                </c:pt>
                <c:pt idx="252">
                  <c:v>161.28999999999857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'nr x~2'!$E$6</c:f>
              <c:strCache>
                <c:ptCount val="1"/>
                <c:pt idx="0">
                  <c:v>1*f1(x)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x~2'!$A$7:$A$259</c:f>
              <c:numCache>
                <c:ptCount val="253"/>
                <c:pt idx="0">
                  <c:v>-12.5</c:v>
                </c:pt>
                <c:pt idx="1">
                  <c:v>-12.4</c:v>
                </c:pt>
                <c:pt idx="2">
                  <c:v>-12.3</c:v>
                </c:pt>
                <c:pt idx="3">
                  <c:v>-12.200000000000001</c:v>
                </c:pt>
                <c:pt idx="4">
                  <c:v>-12.100000000000001</c:v>
                </c:pt>
                <c:pt idx="5">
                  <c:v>-12.000000000000002</c:v>
                </c:pt>
                <c:pt idx="6">
                  <c:v>-11.900000000000002</c:v>
                </c:pt>
                <c:pt idx="7">
                  <c:v>-11.800000000000002</c:v>
                </c:pt>
                <c:pt idx="8">
                  <c:v>-11.700000000000003</c:v>
                </c:pt>
                <c:pt idx="9">
                  <c:v>-11.600000000000003</c:v>
                </c:pt>
                <c:pt idx="10">
                  <c:v>-11.500000000000004</c:v>
                </c:pt>
                <c:pt idx="11">
                  <c:v>-11.400000000000004</c:v>
                </c:pt>
                <c:pt idx="12">
                  <c:v>-11.300000000000004</c:v>
                </c:pt>
                <c:pt idx="13">
                  <c:v>-11.200000000000005</c:v>
                </c:pt>
                <c:pt idx="14">
                  <c:v>-11.100000000000005</c:v>
                </c:pt>
                <c:pt idx="15">
                  <c:v>-11.000000000000005</c:v>
                </c:pt>
                <c:pt idx="16">
                  <c:v>-10.900000000000006</c:v>
                </c:pt>
                <c:pt idx="17">
                  <c:v>-10.800000000000006</c:v>
                </c:pt>
                <c:pt idx="18">
                  <c:v>-10.700000000000006</c:v>
                </c:pt>
                <c:pt idx="19">
                  <c:v>-10.600000000000007</c:v>
                </c:pt>
                <c:pt idx="20">
                  <c:v>-10.500000000000007</c:v>
                </c:pt>
                <c:pt idx="21">
                  <c:v>-10.400000000000007</c:v>
                </c:pt>
                <c:pt idx="22">
                  <c:v>-10.300000000000008</c:v>
                </c:pt>
                <c:pt idx="23">
                  <c:v>-10.200000000000008</c:v>
                </c:pt>
                <c:pt idx="24">
                  <c:v>-10.100000000000009</c:v>
                </c:pt>
                <c:pt idx="25">
                  <c:v>-10.000000000000009</c:v>
                </c:pt>
                <c:pt idx="26">
                  <c:v>-9.90000000000001</c:v>
                </c:pt>
                <c:pt idx="27">
                  <c:v>-9.80000000000001</c:v>
                </c:pt>
                <c:pt idx="28">
                  <c:v>-9.70000000000001</c:v>
                </c:pt>
                <c:pt idx="29">
                  <c:v>-9.60000000000001</c:v>
                </c:pt>
                <c:pt idx="30">
                  <c:v>-9.50000000000001</c:v>
                </c:pt>
                <c:pt idx="31">
                  <c:v>-9.400000000000011</c:v>
                </c:pt>
                <c:pt idx="32">
                  <c:v>-9.300000000000011</c:v>
                </c:pt>
                <c:pt idx="33">
                  <c:v>-9.200000000000012</c:v>
                </c:pt>
                <c:pt idx="34">
                  <c:v>-9.100000000000012</c:v>
                </c:pt>
                <c:pt idx="35">
                  <c:v>-9.000000000000012</c:v>
                </c:pt>
                <c:pt idx="36">
                  <c:v>-8.900000000000013</c:v>
                </c:pt>
                <c:pt idx="37">
                  <c:v>-8.800000000000013</c:v>
                </c:pt>
                <c:pt idx="38">
                  <c:v>-8.700000000000014</c:v>
                </c:pt>
                <c:pt idx="39">
                  <c:v>-8.600000000000014</c:v>
                </c:pt>
                <c:pt idx="40">
                  <c:v>-8.500000000000014</c:v>
                </c:pt>
                <c:pt idx="41">
                  <c:v>-8.400000000000015</c:v>
                </c:pt>
                <c:pt idx="42">
                  <c:v>-8.300000000000015</c:v>
                </c:pt>
                <c:pt idx="43">
                  <c:v>-8.200000000000015</c:v>
                </c:pt>
                <c:pt idx="44">
                  <c:v>-8.100000000000016</c:v>
                </c:pt>
                <c:pt idx="45">
                  <c:v>-8.000000000000016</c:v>
                </c:pt>
                <c:pt idx="46">
                  <c:v>-7.900000000000016</c:v>
                </c:pt>
                <c:pt idx="47">
                  <c:v>-7.800000000000017</c:v>
                </c:pt>
                <c:pt idx="48">
                  <c:v>-7.700000000000017</c:v>
                </c:pt>
                <c:pt idx="49">
                  <c:v>-7.600000000000017</c:v>
                </c:pt>
                <c:pt idx="50">
                  <c:v>-7.500000000000018</c:v>
                </c:pt>
                <c:pt idx="51">
                  <c:v>-7.400000000000018</c:v>
                </c:pt>
                <c:pt idx="52">
                  <c:v>-7.3000000000000185</c:v>
                </c:pt>
                <c:pt idx="53">
                  <c:v>-7.200000000000019</c:v>
                </c:pt>
                <c:pt idx="54">
                  <c:v>-7.100000000000019</c:v>
                </c:pt>
                <c:pt idx="55">
                  <c:v>-7.0000000000000195</c:v>
                </c:pt>
                <c:pt idx="56">
                  <c:v>-6.90000000000002</c:v>
                </c:pt>
                <c:pt idx="57">
                  <c:v>-6.80000000000002</c:v>
                </c:pt>
                <c:pt idx="58">
                  <c:v>-6.700000000000021</c:v>
                </c:pt>
                <c:pt idx="59">
                  <c:v>-6.600000000000021</c:v>
                </c:pt>
                <c:pt idx="60">
                  <c:v>-6.500000000000021</c:v>
                </c:pt>
                <c:pt idx="61">
                  <c:v>-6.400000000000022</c:v>
                </c:pt>
                <c:pt idx="62">
                  <c:v>-6.300000000000022</c:v>
                </c:pt>
                <c:pt idx="63">
                  <c:v>-6.200000000000022</c:v>
                </c:pt>
                <c:pt idx="64">
                  <c:v>-6.100000000000023</c:v>
                </c:pt>
                <c:pt idx="65">
                  <c:v>-6.000000000000023</c:v>
                </c:pt>
                <c:pt idx="66">
                  <c:v>-5.9000000000000234</c:v>
                </c:pt>
                <c:pt idx="67">
                  <c:v>-5.800000000000024</c:v>
                </c:pt>
                <c:pt idx="68">
                  <c:v>-5.700000000000024</c:v>
                </c:pt>
                <c:pt idx="69">
                  <c:v>-5.6000000000000245</c:v>
                </c:pt>
                <c:pt idx="70">
                  <c:v>-5.500000000000025</c:v>
                </c:pt>
                <c:pt idx="71">
                  <c:v>-5.400000000000025</c:v>
                </c:pt>
                <c:pt idx="72">
                  <c:v>-5.300000000000026</c:v>
                </c:pt>
                <c:pt idx="73">
                  <c:v>-5.200000000000026</c:v>
                </c:pt>
                <c:pt idx="74">
                  <c:v>-5.100000000000026</c:v>
                </c:pt>
                <c:pt idx="75">
                  <c:v>-5.000000000000027</c:v>
                </c:pt>
                <c:pt idx="76">
                  <c:v>-4.900000000000027</c:v>
                </c:pt>
                <c:pt idx="77">
                  <c:v>-4.800000000000027</c:v>
                </c:pt>
                <c:pt idx="78">
                  <c:v>-4.700000000000028</c:v>
                </c:pt>
                <c:pt idx="79">
                  <c:v>-4.600000000000028</c:v>
                </c:pt>
                <c:pt idx="80">
                  <c:v>-4.500000000000028</c:v>
                </c:pt>
                <c:pt idx="81">
                  <c:v>-4.400000000000029</c:v>
                </c:pt>
                <c:pt idx="82">
                  <c:v>-4.300000000000029</c:v>
                </c:pt>
                <c:pt idx="83">
                  <c:v>-4.2000000000000295</c:v>
                </c:pt>
                <c:pt idx="84">
                  <c:v>-4.10000000000003</c:v>
                </c:pt>
                <c:pt idx="85">
                  <c:v>-4.00000000000003</c:v>
                </c:pt>
                <c:pt idx="86">
                  <c:v>-3.90000000000003</c:v>
                </c:pt>
                <c:pt idx="87">
                  <c:v>-3.80000000000003</c:v>
                </c:pt>
                <c:pt idx="88">
                  <c:v>-3.70000000000003</c:v>
                </c:pt>
                <c:pt idx="89">
                  <c:v>-3.60000000000003</c:v>
                </c:pt>
                <c:pt idx="90">
                  <c:v>-3.5000000000000298</c:v>
                </c:pt>
                <c:pt idx="91">
                  <c:v>-3.4000000000000297</c:v>
                </c:pt>
                <c:pt idx="92">
                  <c:v>-3.3000000000000296</c:v>
                </c:pt>
                <c:pt idx="93">
                  <c:v>-3.2000000000000295</c:v>
                </c:pt>
                <c:pt idx="94">
                  <c:v>-3.1000000000000294</c:v>
                </c:pt>
                <c:pt idx="95">
                  <c:v>-3.0000000000000293</c:v>
                </c:pt>
                <c:pt idx="96">
                  <c:v>-2.900000000000029</c:v>
                </c:pt>
                <c:pt idx="97">
                  <c:v>-2.800000000000029</c:v>
                </c:pt>
                <c:pt idx="98">
                  <c:v>-2.700000000000029</c:v>
                </c:pt>
                <c:pt idx="99">
                  <c:v>-2.600000000000029</c:v>
                </c:pt>
                <c:pt idx="100">
                  <c:v>-2.500000000000029</c:v>
                </c:pt>
                <c:pt idx="101">
                  <c:v>-2.4000000000000288</c:v>
                </c:pt>
                <c:pt idx="102">
                  <c:v>-2.3000000000000287</c:v>
                </c:pt>
                <c:pt idx="103">
                  <c:v>-2.2000000000000286</c:v>
                </c:pt>
                <c:pt idx="104">
                  <c:v>-2.1000000000000285</c:v>
                </c:pt>
                <c:pt idx="105">
                  <c:v>-2.0000000000000284</c:v>
                </c:pt>
                <c:pt idx="106">
                  <c:v>-1.9000000000000283</c:v>
                </c:pt>
                <c:pt idx="107">
                  <c:v>-1.8000000000000282</c:v>
                </c:pt>
                <c:pt idx="108">
                  <c:v>-1.7000000000000282</c:v>
                </c:pt>
                <c:pt idx="109">
                  <c:v>-1.600000000000028</c:v>
                </c:pt>
                <c:pt idx="110">
                  <c:v>-1.500000000000028</c:v>
                </c:pt>
                <c:pt idx="111">
                  <c:v>-1.4000000000000279</c:v>
                </c:pt>
                <c:pt idx="112">
                  <c:v>-1.3000000000000278</c:v>
                </c:pt>
                <c:pt idx="113">
                  <c:v>-1.2000000000000277</c:v>
                </c:pt>
                <c:pt idx="114">
                  <c:v>-1.1000000000000276</c:v>
                </c:pt>
                <c:pt idx="115">
                  <c:v>-1.0000000000000275</c:v>
                </c:pt>
                <c:pt idx="116">
                  <c:v>-0.9000000000000276</c:v>
                </c:pt>
                <c:pt idx="117">
                  <c:v>-0.8000000000000276</c:v>
                </c:pt>
                <c:pt idx="118">
                  <c:v>-0.7000000000000276</c:v>
                </c:pt>
                <c:pt idx="119">
                  <c:v>-0.6000000000000276</c:v>
                </c:pt>
                <c:pt idx="120">
                  <c:v>-0.5000000000000276</c:v>
                </c:pt>
                <c:pt idx="121">
                  <c:v>-0.40000000000002767</c:v>
                </c:pt>
                <c:pt idx="122">
                  <c:v>-0.3000000000000277</c:v>
                </c:pt>
                <c:pt idx="123">
                  <c:v>-0.20000000000002768</c:v>
                </c:pt>
                <c:pt idx="124">
                  <c:v>-0.10000000000002768</c:v>
                </c:pt>
                <c:pt idx="125">
                  <c:v>-2.7672308888782027E-14</c:v>
                </c:pt>
                <c:pt idx="126">
                  <c:v>0.09999999999997233</c:v>
                </c:pt>
                <c:pt idx="127">
                  <c:v>0.19999999999997234</c:v>
                </c:pt>
                <c:pt idx="128">
                  <c:v>0.29999999999997234</c:v>
                </c:pt>
                <c:pt idx="129">
                  <c:v>0.3999999999999724</c:v>
                </c:pt>
                <c:pt idx="130">
                  <c:v>0.49999999999997236</c:v>
                </c:pt>
                <c:pt idx="131">
                  <c:v>0.5999999999999723</c:v>
                </c:pt>
                <c:pt idx="132">
                  <c:v>0.6999999999999723</c:v>
                </c:pt>
                <c:pt idx="133">
                  <c:v>0.7999999999999723</c:v>
                </c:pt>
                <c:pt idx="134">
                  <c:v>0.8999999999999723</c:v>
                </c:pt>
                <c:pt idx="135">
                  <c:v>0.9999999999999722</c:v>
                </c:pt>
                <c:pt idx="136">
                  <c:v>1.0999999999999723</c:v>
                </c:pt>
                <c:pt idx="137">
                  <c:v>1.1999999999999724</c:v>
                </c:pt>
                <c:pt idx="138">
                  <c:v>1.2999999999999725</c:v>
                </c:pt>
                <c:pt idx="139">
                  <c:v>1.3999999999999726</c:v>
                </c:pt>
                <c:pt idx="140">
                  <c:v>1.4999999999999727</c:v>
                </c:pt>
                <c:pt idx="141">
                  <c:v>1.5999999999999728</c:v>
                </c:pt>
                <c:pt idx="142">
                  <c:v>1.6999999999999729</c:v>
                </c:pt>
                <c:pt idx="143">
                  <c:v>1.799999999999973</c:v>
                </c:pt>
                <c:pt idx="144">
                  <c:v>1.899999999999973</c:v>
                </c:pt>
                <c:pt idx="145">
                  <c:v>1.9999999999999731</c:v>
                </c:pt>
                <c:pt idx="146">
                  <c:v>2.099999999999973</c:v>
                </c:pt>
                <c:pt idx="147">
                  <c:v>2.199999999999973</c:v>
                </c:pt>
                <c:pt idx="148">
                  <c:v>2.299999999999973</c:v>
                </c:pt>
                <c:pt idx="149">
                  <c:v>2.3999999999999733</c:v>
                </c:pt>
                <c:pt idx="150">
                  <c:v>2.4999999999999734</c:v>
                </c:pt>
                <c:pt idx="151">
                  <c:v>2.5999999999999734</c:v>
                </c:pt>
                <c:pt idx="152">
                  <c:v>2.6999999999999735</c:v>
                </c:pt>
                <c:pt idx="153">
                  <c:v>2.7999999999999736</c:v>
                </c:pt>
                <c:pt idx="154">
                  <c:v>2.8999999999999737</c:v>
                </c:pt>
                <c:pt idx="155">
                  <c:v>2.999999999999974</c:v>
                </c:pt>
                <c:pt idx="156">
                  <c:v>3.099999999999974</c:v>
                </c:pt>
                <c:pt idx="157">
                  <c:v>3.199999999999974</c:v>
                </c:pt>
                <c:pt idx="158">
                  <c:v>3.299999999999974</c:v>
                </c:pt>
                <c:pt idx="159">
                  <c:v>3.399999999999974</c:v>
                </c:pt>
                <c:pt idx="160">
                  <c:v>3.4999999999999742</c:v>
                </c:pt>
                <c:pt idx="161">
                  <c:v>3.5999999999999743</c:v>
                </c:pt>
                <c:pt idx="162">
                  <c:v>3.6999999999999744</c:v>
                </c:pt>
                <c:pt idx="163">
                  <c:v>3.7999999999999745</c:v>
                </c:pt>
                <c:pt idx="164">
                  <c:v>3.8999999999999746</c:v>
                </c:pt>
                <c:pt idx="165">
                  <c:v>3.9999999999999747</c:v>
                </c:pt>
                <c:pt idx="166">
                  <c:v>4.099999999999975</c:v>
                </c:pt>
                <c:pt idx="167">
                  <c:v>4.199999999999974</c:v>
                </c:pt>
                <c:pt idx="168">
                  <c:v>4.299999999999974</c:v>
                </c:pt>
                <c:pt idx="169">
                  <c:v>4.399999999999974</c:v>
                </c:pt>
                <c:pt idx="170">
                  <c:v>4.499999999999973</c:v>
                </c:pt>
                <c:pt idx="171">
                  <c:v>4.599999999999973</c:v>
                </c:pt>
                <c:pt idx="172">
                  <c:v>4.699999999999973</c:v>
                </c:pt>
                <c:pt idx="173">
                  <c:v>4.799999999999972</c:v>
                </c:pt>
                <c:pt idx="174">
                  <c:v>4.899999999999972</c:v>
                </c:pt>
                <c:pt idx="175">
                  <c:v>4.999999999999972</c:v>
                </c:pt>
                <c:pt idx="176">
                  <c:v>5.099999999999971</c:v>
                </c:pt>
                <c:pt idx="177">
                  <c:v>5.199999999999971</c:v>
                </c:pt>
                <c:pt idx="178">
                  <c:v>5.2999999999999705</c:v>
                </c:pt>
                <c:pt idx="179">
                  <c:v>5.39999999999997</c:v>
                </c:pt>
                <c:pt idx="180">
                  <c:v>5.49999999999997</c:v>
                </c:pt>
                <c:pt idx="181">
                  <c:v>5.5999999999999694</c:v>
                </c:pt>
                <c:pt idx="182">
                  <c:v>5.699999999999969</c:v>
                </c:pt>
                <c:pt idx="183">
                  <c:v>5.799999999999969</c:v>
                </c:pt>
                <c:pt idx="184">
                  <c:v>5.899999999999968</c:v>
                </c:pt>
                <c:pt idx="185">
                  <c:v>5.999999999999968</c:v>
                </c:pt>
                <c:pt idx="186">
                  <c:v>6.099999999999968</c:v>
                </c:pt>
                <c:pt idx="187">
                  <c:v>6.199999999999967</c:v>
                </c:pt>
                <c:pt idx="188">
                  <c:v>6.299999999999967</c:v>
                </c:pt>
                <c:pt idx="189">
                  <c:v>6.399999999999967</c:v>
                </c:pt>
                <c:pt idx="190">
                  <c:v>6.499999999999966</c:v>
                </c:pt>
                <c:pt idx="191">
                  <c:v>6.599999999999966</c:v>
                </c:pt>
                <c:pt idx="192">
                  <c:v>6.6999999999999655</c:v>
                </c:pt>
                <c:pt idx="193">
                  <c:v>6.799999999999965</c:v>
                </c:pt>
                <c:pt idx="194">
                  <c:v>6.899999999999965</c:v>
                </c:pt>
                <c:pt idx="195">
                  <c:v>6.9999999999999645</c:v>
                </c:pt>
                <c:pt idx="196">
                  <c:v>7.099999999999964</c:v>
                </c:pt>
                <c:pt idx="197">
                  <c:v>7.199999999999964</c:v>
                </c:pt>
                <c:pt idx="198">
                  <c:v>7.299999999999963</c:v>
                </c:pt>
                <c:pt idx="199">
                  <c:v>7.399999999999963</c:v>
                </c:pt>
                <c:pt idx="200">
                  <c:v>7.499999999999963</c:v>
                </c:pt>
                <c:pt idx="201">
                  <c:v>7.599999999999962</c:v>
                </c:pt>
                <c:pt idx="202">
                  <c:v>7.699999999999962</c:v>
                </c:pt>
                <c:pt idx="203">
                  <c:v>7.799999999999962</c:v>
                </c:pt>
                <c:pt idx="204">
                  <c:v>7.899999999999961</c:v>
                </c:pt>
                <c:pt idx="205">
                  <c:v>7.999999999999961</c:v>
                </c:pt>
                <c:pt idx="206">
                  <c:v>8.09999999999996</c:v>
                </c:pt>
                <c:pt idx="207">
                  <c:v>8.19999999999996</c:v>
                </c:pt>
                <c:pt idx="208">
                  <c:v>8.29999999999996</c:v>
                </c:pt>
                <c:pt idx="209">
                  <c:v>8.39999999999996</c:v>
                </c:pt>
                <c:pt idx="210">
                  <c:v>8.49999999999996</c:v>
                </c:pt>
                <c:pt idx="211">
                  <c:v>8.599999999999959</c:v>
                </c:pt>
                <c:pt idx="212">
                  <c:v>8.699999999999958</c:v>
                </c:pt>
                <c:pt idx="213">
                  <c:v>8.799999999999958</c:v>
                </c:pt>
                <c:pt idx="214">
                  <c:v>8.899999999999958</c:v>
                </c:pt>
                <c:pt idx="215">
                  <c:v>8.999999999999957</c:v>
                </c:pt>
                <c:pt idx="216">
                  <c:v>9.099999999999957</c:v>
                </c:pt>
                <c:pt idx="217">
                  <c:v>9.199999999999957</c:v>
                </c:pt>
                <c:pt idx="218">
                  <c:v>9.299999999999956</c:v>
                </c:pt>
                <c:pt idx="219">
                  <c:v>9.399999999999956</c:v>
                </c:pt>
                <c:pt idx="220">
                  <c:v>9.499999999999956</c:v>
                </c:pt>
                <c:pt idx="221">
                  <c:v>9.599999999999955</c:v>
                </c:pt>
                <c:pt idx="222">
                  <c:v>9.699999999999955</c:v>
                </c:pt>
                <c:pt idx="223">
                  <c:v>9.799999999999955</c:v>
                </c:pt>
                <c:pt idx="224">
                  <c:v>9.899999999999954</c:v>
                </c:pt>
                <c:pt idx="225">
                  <c:v>9.999999999999954</c:v>
                </c:pt>
                <c:pt idx="226">
                  <c:v>10.099999999999953</c:v>
                </c:pt>
                <c:pt idx="227">
                  <c:v>10.199999999999953</c:v>
                </c:pt>
                <c:pt idx="228">
                  <c:v>10.299999999999953</c:v>
                </c:pt>
                <c:pt idx="229">
                  <c:v>10.399999999999952</c:v>
                </c:pt>
                <c:pt idx="230">
                  <c:v>10.499999999999952</c:v>
                </c:pt>
                <c:pt idx="231">
                  <c:v>10.599999999999952</c:v>
                </c:pt>
                <c:pt idx="232">
                  <c:v>10.699999999999951</c:v>
                </c:pt>
                <c:pt idx="233">
                  <c:v>10.799999999999951</c:v>
                </c:pt>
                <c:pt idx="234">
                  <c:v>10.89999999999995</c:v>
                </c:pt>
                <c:pt idx="235">
                  <c:v>10.99999999999995</c:v>
                </c:pt>
                <c:pt idx="236">
                  <c:v>11.09999999999995</c:v>
                </c:pt>
                <c:pt idx="237">
                  <c:v>11.19999999999995</c:v>
                </c:pt>
                <c:pt idx="238">
                  <c:v>11.29999999999995</c:v>
                </c:pt>
                <c:pt idx="239">
                  <c:v>11.399999999999949</c:v>
                </c:pt>
                <c:pt idx="240">
                  <c:v>11.499999999999948</c:v>
                </c:pt>
                <c:pt idx="241">
                  <c:v>11.599999999999948</c:v>
                </c:pt>
                <c:pt idx="242">
                  <c:v>11.699999999999948</c:v>
                </c:pt>
                <c:pt idx="243">
                  <c:v>11.799999999999947</c:v>
                </c:pt>
                <c:pt idx="244">
                  <c:v>11.899999999999947</c:v>
                </c:pt>
                <c:pt idx="245">
                  <c:v>11.999999999999947</c:v>
                </c:pt>
                <c:pt idx="246">
                  <c:v>12.099999999999946</c:v>
                </c:pt>
                <c:pt idx="247">
                  <c:v>12.199999999999946</c:v>
                </c:pt>
                <c:pt idx="248">
                  <c:v>12.299999999999946</c:v>
                </c:pt>
                <c:pt idx="249">
                  <c:v>12.399999999999945</c:v>
                </c:pt>
                <c:pt idx="250">
                  <c:v>12.499999999999945</c:v>
                </c:pt>
                <c:pt idx="251">
                  <c:v>12.599999999999945</c:v>
                </c:pt>
                <c:pt idx="252">
                  <c:v>12.699999999999944</c:v>
                </c:pt>
              </c:numCache>
            </c:numRef>
          </c:xVal>
          <c:yVal>
            <c:numRef>
              <c:f>'nr x~2'!$E$7:$E$259</c:f>
              <c:numCache>
                <c:ptCount val="253"/>
                <c:pt idx="0">
                  <c:v>156.25</c:v>
                </c:pt>
                <c:pt idx="1">
                  <c:v>153.76000000000002</c:v>
                </c:pt>
                <c:pt idx="2">
                  <c:v>151.29000000000002</c:v>
                </c:pt>
                <c:pt idx="3">
                  <c:v>148.84000000000003</c:v>
                </c:pt>
                <c:pt idx="4">
                  <c:v>146.41000000000003</c:v>
                </c:pt>
                <c:pt idx="5">
                  <c:v>144.00000000000006</c:v>
                </c:pt>
                <c:pt idx="6">
                  <c:v>141.61000000000004</c:v>
                </c:pt>
                <c:pt idx="7">
                  <c:v>139.24000000000007</c:v>
                </c:pt>
                <c:pt idx="8">
                  <c:v>136.89000000000007</c:v>
                </c:pt>
                <c:pt idx="9">
                  <c:v>134.5600000000001</c:v>
                </c:pt>
                <c:pt idx="10">
                  <c:v>132.25000000000009</c:v>
                </c:pt>
                <c:pt idx="11">
                  <c:v>129.9600000000001</c:v>
                </c:pt>
                <c:pt idx="12">
                  <c:v>127.6900000000001</c:v>
                </c:pt>
                <c:pt idx="13">
                  <c:v>125.4400000000001</c:v>
                </c:pt>
                <c:pt idx="14">
                  <c:v>123.21000000000011</c:v>
                </c:pt>
                <c:pt idx="15">
                  <c:v>121.00000000000011</c:v>
                </c:pt>
                <c:pt idx="16">
                  <c:v>118.81000000000013</c:v>
                </c:pt>
                <c:pt idx="17">
                  <c:v>116.64000000000013</c:v>
                </c:pt>
                <c:pt idx="18">
                  <c:v>114.49000000000014</c:v>
                </c:pt>
                <c:pt idx="19">
                  <c:v>112.36000000000014</c:v>
                </c:pt>
                <c:pt idx="20">
                  <c:v>110.25000000000014</c:v>
                </c:pt>
                <c:pt idx="21">
                  <c:v>108.16000000000015</c:v>
                </c:pt>
                <c:pt idx="22">
                  <c:v>106.09000000000016</c:v>
                </c:pt>
                <c:pt idx="23">
                  <c:v>104.04000000000016</c:v>
                </c:pt>
                <c:pt idx="24">
                  <c:v>102.01000000000018</c:v>
                </c:pt>
                <c:pt idx="25">
                  <c:v>100.00000000000017</c:v>
                </c:pt>
                <c:pt idx="26">
                  <c:v>98.01000000000019</c:v>
                </c:pt>
                <c:pt idx="27">
                  <c:v>96.04000000000019</c:v>
                </c:pt>
                <c:pt idx="28">
                  <c:v>94.09000000000019</c:v>
                </c:pt>
                <c:pt idx="29">
                  <c:v>92.1600000000002</c:v>
                </c:pt>
                <c:pt idx="30">
                  <c:v>90.2500000000002</c:v>
                </c:pt>
                <c:pt idx="31">
                  <c:v>88.36000000000021</c:v>
                </c:pt>
                <c:pt idx="32">
                  <c:v>86.49000000000021</c:v>
                </c:pt>
                <c:pt idx="33">
                  <c:v>84.64000000000021</c:v>
                </c:pt>
                <c:pt idx="34">
                  <c:v>82.81000000000022</c:v>
                </c:pt>
                <c:pt idx="35">
                  <c:v>81.00000000000023</c:v>
                </c:pt>
                <c:pt idx="36">
                  <c:v>79.21000000000022</c:v>
                </c:pt>
                <c:pt idx="37">
                  <c:v>77.44000000000023</c:v>
                </c:pt>
                <c:pt idx="38">
                  <c:v>75.69000000000024</c:v>
                </c:pt>
                <c:pt idx="39">
                  <c:v>73.96000000000024</c:v>
                </c:pt>
                <c:pt idx="40">
                  <c:v>72.25000000000024</c:v>
                </c:pt>
                <c:pt idx="41">
                  <c:v>70.56000000000024</c:v>
                </c:pt>
                <c:pt idx="42">
                  <c:v>68.89000000000024</c:v>
                </c:pt>
                <c:pt idx="43">
                  <c:v>67.24000000000025</c:v>
                </c:pt>
                <c:pt idx="44">
                  <c:v>65.61000000000026</c:v>
                </c:pt>
                <c:pt idx="45">
                  <c:v>64.00000000000026</c:v>
                </c:pt>
                <c:pt idx="46">
                  <c:v>62.41000000000026</c:v>
                </c:pt>
                <c:pt idx="47">
                  <c:v>60.84000000000026</c:v>
                </c:pt>
                <c:pt idx="48">
                  <c:v>59.29000000000026</c:v>
                </c:pt>
                <c:pt idx="49">
                  <c:v>57.76000000000027</c:v>
                </c:pt>
                <c:pt idx="50">
                  <c:v>56.25000000000027</c:v>
                </c:pt>
                <c:pt idx="51">
                  <c:v>54.76000000000027</c:v>
                </c:pt>
                <c:pt idx="52">
                  <c:v>53.29000000000027</c:v>
                </c:pt>
                <c:pt idx="53">
                  <c:v>51.84000000000027</c:v>
                </c:pt>
                <c:pt idx="54">
                  <c:v>50.410000000000274</c:v>
                </c:pt>
                <c:pt idx="55">
                  <c:v>49.00000000000027</c:v>
                </c:pt>
                <c:pt idx="56">
                  <c:v>47.61000000000028</c:v>
                </c:pt>
                <c:pt idx="57">
                  <c:v>46.24000000000027</c:v>
                </c:pt>
                <c:pt idx="58">
                  <c:v>44.89000000000028</c:v>
                </c:pt>
                <c:pt idx="59">
                  <c:v>43.56000000000028</c:v>
                </c:pt>
                <c:pt idx="60">
                  <c:v>42.25000000000028</c:v>
                </c:pt>
                <c:pt idx="61">
                  <c:v>40.96000000000028</c:v>
                </c:pt>
                <c:pt idx="62">
                  <c:v>39.690000000000275</c:v>
                </c:pt>
                <c:pt idx="63">
                  <c:v>38.440000000000275</c:v>
                </c:pt>
                <c:pt idx="64">
                  <c:v>37.21000000000028</c:v>
                </c:pt>
                <c:pt idx="65">
                  <c:v>36.00000000000028</c:v>
                </c:pt>
                <c:pt idx="66">
                  <c:v>34.81000000000028</c:v>
                </c:pt>
                <c:pt idx="67">
                  <c:v>33.64000000000028</c:v>
                </c:pt>
                <c:pt idx="68">
                  <c:v>32.49000000000027</c:v>
                </c:pt>
                <c:pt idx="69">
                  <c:v>31.360000000000273</c:v>
                </c:pt>
                <c:pt idx="70">
                  <c:v>30.250000000000274</c:v>
                </c:pt>
                <c:pt idx="71">
                  <c:v>29.160000000000274</c:v>
                </c:pt>
                <c:pt idx="72">
                  <c:v>28.09000000000027</c:v>
                </c:pt>
                <c:pt idx="73">
                  <c:v>27.04000000000027</c:v>
                </c:pt>
                <c:pt idx="74">
                  <c:v>26.010000000000268</c:v>
                </c:pt>
                <c:pt idx="75">
                  <c:v>25.000000000000266</c:v>
                </c:pt>
                <c:pt idx="76">
                  <c:v>24.010000000000264</c:v>
                </c:pt>
                <c:pt idx="77">
                  <c:v>23.040000000000262</c:v>
                </c:pt>
                <c:pt idx="78">
                  <c:v>22.09000000000026</c:v>
                </c:pt>
                <c:pt idx="79">
                  <c:v>21.16000000000026</c:v>
                </c:pt>
                <c:pt idx="80">
                  <c:v>20.250000000000256</c:v>
                </c:pt>
                <c:pt idx="81">
                  <c:v>19.36000000000025</c:v>
                </c:pt>
                <c:pt idx="82">
                  <c:v>18.49000000000025</c:v>
                </c:pt>
                <c:pt idx="83">
                  <c:v>17.64000000000025</c:v>
                </c:pt>
                <c:pt idx="84">
                  <c:v>16.810000000000244</c:v>
                </c:pt>
                <c:pt idx="85">
                  <c:v>16.00000000000024</c:v>
                </c:pt>
                <c:pt idx="86">
                  <c:v>15.210000000000235</c:v>
                </c:pt>
                <c:pt idx="87">
                  <c:v>14.440000000000229</c:v>
                </c:pt>
                <c:pt idx="88">
                  <c:v>13.690000000000222</c:v>
                </c:pt>
                <c:pt idx="89">
                  <c:v>12.960000000000214</c:v>
                </c:pt>
                <c:pt idx="90">
                  <c:v>12.250000000000208</c:v>
                </c:pt>
                <c:pt idx="91">
                  <c:v>11.560000000000201</c:v>
                </c:pt>
                <c:pt idx="92">
                  <c:v>10.890000000000196</c:v>
                </c:pt>
                <c:pt idx="93">
                  <c:v>10.240000000000189</c:v>
                </c:pt>
                <c:pt idx="94">
                  <c:v>9.610000000000182</c:v>
                </c:pt>
                <c:pt idx="95">
                  <c:v>9.000000000000176</c:v>
                </c:pt>
                <c:pt idx="96">
                  <c:v>8.410000000000169</c:v>
                </c:pt>
                <c:pt idx="97">
                  <c:v>7.840000000000163</c:v>
                </c:pt>
                <c:pt idx="98">
                  <c:v>7.290000000000157</c:v>
                </c:pt>
                <c:pt idx="99">
                  <c:v>6.760000000000151</c:v>
                </c:pt>
                <c:pt idx="100">
                  <c:v>6.250000000000144</c:v>
                </c:pt>
                <c:pt idx="101">
                  <c:v>5.760000000000138</c:v>
                </c:pt>
                <c:pt idx="102">
                  <c:v>5.290000000000132</c:v>
                </c:pt>
                <c:pt idx="103">
                  <c:v>4.840000000000126</c:v>
                </c:pt>
                <c:pt idx="104">
                  <c:v>4.41000000000012</c:v>
                </c:pt>
                <c:pt idx="105">
                  <c:v>4.000000000000114</c:v>
                </c:pt>
                <c:pt idx="106">
                  <c:v>3.610000000000108</c:v>
                </c:pt>
                <c:pt idx="107">
                  <c:v>3.2400000000001015</c:v>
                </c:pt>
                <c:pt idx="108">
                  <c:v>2.8900000000000956</c:v>
                </c:pt>
                <c:pt idx="109">
                  <c:v>2.5600000000000898</c:v>
                </c:pt>
                <c:pt idx="110">
                  <c:v>2.250000000000084</c:v>
                </c:pt>
                <c:pt idx="111">
                  <c:v>1.9600000000000781</c:v>
                </c:pt>
                <c:pt idx="112">
                  <c:v>1.6900000000000723</c:v>
                </c:pt>
                <c:pt idx="113">
                  <c:v>1.4400000000000666</c:v>
                </c:pt>
                <c:pt idx="114">
                  <c:v>1.2100000000000608</c:v>
                </c:pt>
                <c:pt idx="115">
                  <c:v>1.000000000000055</c:v>
                </c:pt>
                <c:pt idx="116">
                  <c:v>0.8100000000000496</c:v>
                </c:pt>
                <c:pt idx="117">
                  <c:v>0.6400000000000441</c:v>
                </c:pt>
                <c:pt idx="118">
                  <c:v>0.4900000000000386</c:v>
                </c:pt>
                <c:pt idx="119">
                  <c:v>0.3600000000000331</c:v>
                </c:pt>
                <c:pt idx="120">
                  <c:v>0.25000000000002764</c:v>
                </c:pt>
                <c:pt idx="121">
                  <c:v>0.16000000000002212</c:v>
                </c:pt>
                <c:pt idx="122">
                  <c:v>0.09000000000001661</c:v>
                </c:pt>
                <c:pt idx="123">
                  <c:v>0.040000000000011075</c:v>
                </c:pt>
                <c:pt idx="124">
                  <c:v>0.010000000000005536</c:v>
                </c:pt>
                <c:pt idx="125">
                  <c:v>7.657566792361648E-28</c:v>
                </c:pt>
                <c:pt idx="126">
                  <c:v>0.009999999999994466</c:v>
                </c:pt>
                <c:pt idx="127">
                  <c:v>0.03999999999998893</c:v>
                </c:pt>
                <c:pt idx="128">
                  <c:v>0.08999999999998341</c:v>
                </c:pt>
                <c:pt idx="129">
                  <c:v>0.1599999999999779</c:v>
                </c:pt>
                <c:pt idx="130">
                  <c:v>0.24999999999997236</c:v>
                </c:pt>
                <c:pt idx="131">
                  <c:v>0.3599999999999668</c:v>
                </c:pt>
                <c:pt idx="132">
                  <c:v>0.48999999999996124</c:v>
                </c:pt>
                <c:pt idx="133">
                  <c:v>0.6399999999999557</c:v>
                </c:pt>
                <c:pt idx="134">
                  <c:v>0.8099999999999501</c:v>
                </c:pt>
                <c:pt idx="135">
                  <c:v>0.9999999999999445</c:v>
                </c:pt>
                <c:pt idx="136">
                  <c:v>1.2099999999999391</c:v>
                </c:pt>
                <c:pt idx="137">
                  <c:v>1.4399999999999338</c:v>
                </c:pt>
                <c:pt idx="138">
                  <c:v>1.6899999999999284</c:v>
                </c:pt>
                <c:pt idx="139">
                  <c:v>1.9599999999999234</c:v>
                </c:pt>
                <c:pt idx="140">
                  <c:v>2.2499999999999183</c:v>
                </c:pt>
                <c:pt idx="141">
                  <c:v>2.559999999999913</c:v>
                </c:pt>
                <c:pt idx="142">
                  <c:v>2.8899999999999078</c:v>
                </c:pt>
                <c:pt idx="143">
                  <c:v>3.2399999999999025</c:v>
                </c:pt>
                <c:pt idx="144">
                  <c:v>3.6099999999998977</c:v>
                </c:pt>
                <c:pt idx="145">
                  <c:v>3.9999999999998925</c:v>
                </c:pt>
                <c:pt idx="146">
                  <c:v>4.4099999999998865</c:v>
                </c:pt>
                <c:pt idx="147">
                  <c:v>4.839999999999882</c:v>
                </c:pt>
                <c:pt idx="148">
                  <c:v>5.289999999999877</c:v>
                </c:pt>
                <c:pt idx="149">
                  <c:v>5.759999999999872</c:v>
                </c:pt>
                <c:pt idx="150">
                  <c:v>6.249999999999867</c:v>
                </c:pt>
                <c:pt idx="151">
                  <c:v>6.759999999999862</c:v>
                </c:pt>
                <c:pt idx="152">
                  <c:v>7.289999999999857</c:v>
                </c:pt>
                <c:pt idx="153">
                  <c:v>7.839999999999852</c:v>
                </c:pt>
                <c:pt idx="154">
                  <c:v>8.409999999999847</c:v>
                </c:pt>
                <c:pt idx="155">
                  <c:v>8.999999999999844</c:v>
                </c:pt>
                <c:pt idx="156">
                  <c:v>9.609999999999838</c:v>
                </c:pt>
                <c:pt idx="157">
                  <c:v>10.239999999999833</c:v>
                </c:pt>
                <c:pt idx="158">
                  <c:v>10.889999999999828</c:v>
                </c:pt>
                <c:pt idx="159">
                  <c:v>11.559999999999825</c:v>
                </c:pt>
                <c:pt idx="160">
                  <c:v>12.249999999999819</c:v>
                </c:pt>
                <c:pt idx="161">
                  <c:v>12.959999999999814</c:v>
                </c:pt>
                <c:pt idx="162">
                  <c:v>13.689999999999811</c:v>
                </c:pt>
                <c:pt idx="163">
                  <c:v>14.439999999999806</c:v>
                </c:pt>
                <c:pt idx="164">
                  <c:v>15.209999999999802</c:v>
                </c:pt>
                <c:pt idx="165">
                  <c:v>15.999999999999797</c:v>
                </c:pt>
                <c:pt idx="166">
                  <c:v>16.809999999999793</c:v>
                </c:pt>
                <c:pt idx="167">
                  <c:v>17.639999999999784</c:v>
                </c:pt>
                <c:pt idx="168">
                  <c:v>18.489999999999778</c:v>
                </c:pt>
                <c:pt idx="169">
                  <c:v>19.35999999999977</c:v>
                </c:pt>
                <c:pt idx="170">
                  <c:v>20.24999999999976</c:v>
                </c:pt>
                <c:pt idx="171">
                  <c:v>21.15999999999975</c:v>
                </c:pt>
                <c:pt idx="172">
                  <c:v>22.089999999999744</c:v>
                </c:pt>
                <c:pt idx="173">
                  <c:v>23.039999999999733</c:v>
                </c:pt>
                <c:pt idx="174">
                  <c:v>24.009999999999724</c:v>
                </c:pt>
                <c:pt idx="175">
                  <c:v>24.999999999999716</c:v>
                </c:pt>
                <c:pt idx="176">
                  <c:v>26.009999999999707</c:v>
                </c:pt>
                <c:pt idx="177">
                  <c:v>27.039999999999697</c:v>
                </c:pt>
                <c:pt idx="178">
                  <c:v>28.089999999999687</c:v>
                </c:pt>
                <c:pt idx="179">
                  <c:v>29.159999999999677</c:v>
                </c:pt>
                <c:pt idx="180">
                  <c:v>30.249999999999666</c:v>
                </c:pt>
                <c:pt idx="181">
                  <c:v>31.35999999999966</c:v>
                </c:pt>
                <c:pt idx="182">
                  <c:v>32.48999999999965</c:v>
                </c:pt>
                <c:pt idx="183">
                  <c:v>33.63999999999964</c:v>
                </c:pt>
                <c:pt idx="184">
                  <c:v>34.809999999999626</c:v>
                </c:pt>
                <c:pt idx="185">
                  <c:v>35.999999999999616</c:v>
                </c:pt>
                <c:pt idx="186">
                  <c:v>37.2099999999996</c:v>
                </c:pt>
                <c:pt idx="187">
                  <c:v>38.43999999999959</c:v>
                </c:pt>
                <c:pt idx="188">
                  <c:v>39.689999999999586</c:v>
                </c:pt>
                <c:pt idx="189">
                  <c:v>40.959999999999575</c:v>
                </c:pt>
                <c:pt idx="190">
                  <c:v>42.24999999999956</c:v>
                </c:pt>
                <c:pt idx="191">
                  <c:v>43.55999999999955</c:v>
                </c:pt>
                <c:pt idx="192">
                  <c:v>44.88999999999954</c:v>
                </c:pt>
                <c:pt idx="193">
                  <c:v>46.239999999999526</c:v>
                </c:pt>
                <c:pt idx="194">
                  <c:v>47.609999999999516</c:v>
                </c:pt>
                <c:pt idx="195">
                  <c:v>48.9999999999995</c:v>
                </c:pt>
                <c:pt idx="196">
                  <c:v>50.40999999999949</c:v>
                </c:pt>
                <c:pt idx="197">
                  <c:v>51.83999999999948</c:v>
                </c:pt>
                <c:pt idx="198">
                  <c:v>53.289999999999466</c:v>
                </c:pt>
                <c:pt idx="199">
                  <c:v>54.75999999999945</c:v>
                </c:pt>
                <c:pt idx="200">
                  <c:v>56.24999999999944</c:v>
                </c:pt>
                <c:pt idx="201">
                  <c:v>57.75999999999943</c:v>
                </c:pt>
                <c:pt idx="202">
                  <c:v>59.28999999999942</c:v>
                </c:pt>
                <c:pt idx="203">
                  <c:v>60.8399999999994</c:v>
                </c:pt>
                <c:pt idx="204">
                  <c:v>62.409999999999386</c:v>
                </c:pt>
                <c:pt idx="205">
                  <c:v>63.999999999999375</c:v>
                </c:pt>
                <c:pt idx="206">
                  <c:v>65.60999999999936</c:v>
                </c:pt>
                <c:pt idx="207">
                  <c:v>67.23999999999934</c:v>
                </c:pt>
                <c:pt idx="208">
                  <c:v>68.88999999999933</c:v>
                </c:pt>
                <c:pt idx="209">
                  <c:v>70.55999999999932</c:v>
                </c:pt>
                <c:pt idx="210">
                  <c:v>72.2499999999993</c:v>
                </c:pt>
                <c:pt idx="211">
                  <c:v>73.9599999999993</c:v>
                </c:pt>
                <c:pt idx="212">
                  <c:v>75.68999999999927</c:v>
                </c:pt>
                <c:pt idx="213">
                  <c:v>77.43999999999926</c:v>
                </c:pt>
                <c:pt idx="214">
                  <c:v>79.20999999999924</c:v>
                </c:pt>
                <c:pt idx="215">
                  <c:v>80.99999999999923</c:v>
                </c:pt>
                <c:pt idx="216">
                  <c:v>82.80999999999922</c:v>
                </c:pt>
                <c:pt idx="217">
                  <c:v>84.6399999999992</c:v>
                </c:pt>
                <c:pt idx="218">
                  <c:v>86.48999999999918</c:v>
                </c:pt>
                <c:pt idx="219">
                  <c:v>88.35999999999918</c:v>
                </c:pt>
                <c:pt idx="220">
                  <c:v>90.24999999999916</c:v>
                </c:pt>
                <c:pt idx="221">
                  <c:v>92.15999999999914</c:v>
                </c:pt>
                <c:pt idx="222">
                  <c:v>94.08999999999912</c:v>
                </c:pt>
                <c:pt idx="223">
                  <c:v>96.03999999999911</c:v>
                </c:pt>
                <c:pt idx="224">
                  <c:v>98.0099999999991</c:v>
                </c:pt>
                <c:pt idx="225">
                  <c:v>99.99999999999908</c:v>
                </c:pt>
                <c:pt idx="226">
                  <c:v>102.00999999999905</c:v>
                </c:pt>
                <c:pt idx="227">
                  <c:v>104.03999999999904</c:v>
                </c:pt>
                <c:pt idx="228">
                  <c:v>106.08999999999902</c:v>
                </c:pt>
                <c:pt idx="229">
                  <c:v>108.15999999999902</c:v>
                </c:pt>
                <c:pt idx="230">
                  <c:v>110.24999999999899</c:v>
                </c:pt>
                <c:pt idx="231">
                  <c:v>112.35999999999898</c:v>
                </c:pt>
                <c:pt idx="232">
                  <c:v>114.48999999999896</c:v>
                </c:pt>
                <c:pt idx="233">
                  <c:v>116.63999999999893</c:v>
                </c:pt>
                <c:pt idx="234">
                  <c:v>118.80999999999892</c:v>
                </c:pt>
                <c:pt idx="235">
                  <c:v>120.9999999999989</c:v>
                </c:pt>
                <c:pt idx="236">
                  <c:v>123.20999999999889</c:v>
                </c:pt>
                <c:pt idx="237">
                  <c:v>125.43999999999888</c:v>
                </c:pt>
                <c:pt idx="238">
                  <c:v>127.68999999999885</c:v>
                </c:pt>
                <c:pt idx="239">
                  <c:v>129.95999999999884</c:v>
                </c:pt>
                <c:pt idx="240">
                  <c:v>132.2499999999988</c:v>
                </c:pt>
                <c:pt idx="241">
                  <c:v>134.5599999999988</c:v>
                </c:pt>
                <c:pt idx="242">
                  <c:v>136.88999999999876</c:v>
                </c:pt>
                <c:pt idx="243">
                  <c:v>139.23999999999876</c:v>
                </c:pt>
                <c:pt idx="244">
                  <c:v>141.60999999999873</c:v>
                </c:pt>
                <c:pt idx="245">
                  <c:v>143.99999999999872</c:v>
                </c:pt>
                <c:pt idx="246">
                  <c:v>146.4099999999987</c:v>
                </c:pt>
                <c:pt idx="247">
                  <c:v>148.8399999999987</c:v>
                </c:pt>
                <c:pt idx="248">
                  <c:v>151.28999999999866</c:v>
                </c:pt>
                <c:pt idx="249">
                  <c:v>153.75999999999866</c:v>
                </c:pt>
                <c:pt idx="250">
                  <c:v>156.24999999999864</c:v>
                </c:pt>
                <c:pt idx="251">
                  <c:v>158.7599999999986</c:v>
                </c:pt>
                <c:pt idx="252">
                  <c:v>161.28999999999857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'nr x~2'!$D$6</c:f>
              <c:strCache>
                <c:ptCount val="1"/>
                <c:pt idx="0">
                  <c:v>f1(x)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'nr x~2'!$A$7:$A$259</c:f>
              <c:numCache>
                <c:ptCount val="253"/>
                <c:pt idx="0">
                  <c:v>-12.5</c:v>
                </c:pt>
                <c:pt idx="1">
                  <c:v>-12.4</c:v>
                </c:pt>
                <c:pt idx="2">
                  <c:v>-12.3</c:v>
                </c:pt>
                <c:pt idx="3">
                  <c:v>-12.200000000000001</c:v>
                </c:pt>
                <c:pt idx="4">
                  <c:v>-12.100000000000001</c:v>
                </c:pt>
                <c:pt idx="5">
                  <c:v>-12.000000000000002</c:v>
                </c:pt>
                <c:pt idx="6">
                  <c:v>-11.900000000000002</c:v>
                </c:pt>
                <c:pt idx="7">
                  <c:v>-11.800000000000002</c:v>
                </c:pt>
                <c:pt idx="8">
                  <c:v>-11.700000000000003</c:v>
                </c:pt>
                <c:pt idx="9">
                  <c:v>-11.600000000000003</c:v>
                </c:pt>
                <c:pt idx="10">
                  <c:v>-11.500000000000004</c:v>
                </c:pt>
                <c:pt idx="11">
                  <c:v>-11.400000000000004</c:v>
                </c:pt>
                <c:pt idx="12">
                  <c:v>-11.300000000000004</c:v>
                </c:pt>
                <c:pt idx="13">
                  <c:v>-11.200000000000005</c:v>
                </c:pt>
                <c:pt idx="14">
                  <c:v>-11.100000000000005</c:v>
                </c:pt>
                <c:pt idx="15">
                  <c:v>-11.000000000000005</c:v>
                </c:pt>
                <c:pt idx="16">
                  <c:v>-10.900000000000006</c:v>
                </c:pt>
                <c:pt idx="17">
                  <c:v>-10.800000000000006</c:v>
                </c:pt>
                <c:pt idx="18">
                  <c:v>-10.700000000000006</c:v>
                </c:pt>
                <c:pt idx="19">
                  <c:v>-10.600000000000007</c:v>
                </c:pt>
                <c:pt idx="20">
                  <c:v>-10.500000000000007</c:v>
                </c:pt>
                <c:pt idx="21">
                  <c:v>-10.400000000000007</c:v>
                </c:pt>
                <c:pt idx="22">
                  <c:v>-10.300000000000008</c:v>
                </c:pt>
                <c:pt idx="23">
                  <c:v>-10.200000000000008</c:v>
                </c:pt>
                <c:pt idx="24">
                  <c:v>-10.100000000000009</c:v>
                </c:pt>
                <c:pt idx="25">
                  <c:v>-10.000000000000009</c:v>
                </c:pt>
                <c:pt idx="26">
                  <c:v>-9.90000000000001</c:v>
                </c:pt>
                <c:pt idx="27">
                  <c:v>-9.80000000000001</c:v>
                </c:pt>
                <c:pt idx="28">
                  <c:v>-9.70000000000001</c:v>
                </c:pt>
                <c:pt idx="29">
                  <c:v>-9.60000000000001</c:v>
                </c:pt>
                <c:pt idx="30">
                  <c:v>-9.50000000000001</c:v>
                </c:pt>
                <c:pt idx="31">
                  <c:v>-9.400000000000011</c:v>
                </c:pt>
                <c:pt idx="32">
                  <c:v>-9.300000000000011</c:v>
                </c:pt>
                <c:pt idx="33">
                  <c:v>-9.200000000000012</c:v>
                </c:pt>
                <c:pt idx="34">
                  <c:v>-9.100000000000012</c:v>
                </c:pt>
                <c:pt idx="35">
                  <c:v>-9.000000000000012</c:v>
                </c:pt>
                <c:pt idx="36">
                  <c:v>-8.900000000000013</c:v>
                </c:pt>
                <c:pt idx="37">
                  <c:v>-8.800000000000013</c:v>
                </c:pt>
                <c:pt idx="38">
                  <c:v>-8.700000000000014</c:v>
                </c:pt>
                <c:pt idx="39">
                  <c:v>-8.600000000000014</c:v>
                </c:pt>
                <c:pt idx="40">
                  <c:v>-8.500000000000014</c:v>
                </c:pt>
                <c:pt idx="41">
                  <c:v>-8.400000000000015</c:v>
                </c:pt>
                <c:pt idx="42">
                  <c:v>-8.300000000000015</c:v>
                </c:pt>
                <c:pt idx="43">
                  <c:v>-8.200000000000015</c:v>
                </c:pt>
                <c:pt idx="44">
                  <c:v>-8.100000000000016</c:v>
                </c:pt>
                <c:pt idx="45">
                  <c:v>-8.000000000000016</c:v>
                </c:pt>
                <c:pt idx="46">
                  <c:v>-7.900000000000016</c:v>
                </c:pt>
                <c:pt idx="47">
                  <c:v>-7.800000000000017</c:v>
                </c:pt>
                <c:pt idx="48">
                  <c:v>-7.700000000000017</c:v>
                </c:pt>
                <c:pt idx="49">
                  <c:v>-7.600000000000017</c:v>
                </c:pt>
                <c:pt idx="50">
                  <c:v>-7.500000000000018</c:v>
                </c:pt>
                <c:pt idx="51">
                  <c:v>-7.400000000000018</c:v>
                </c:pt>
                <c:pt idx="52">
                  <c:v>-7.3000000000000185</c:v>
                </c:pt>
                <c:pt idx="53">
                  <c:v>-7.200000000000019</c:v>
                </c:pt>
                <c:pt idx="54">
                  <c:v>-7.100000000000019</c:v>
                </c:pt>
                <c:pt idx="55">
                  <c:v>-7.0000000000000195</c:v>
                </c:pt>
                <c:pt idx="56">
                  <c:v>-6.90000000000002</c:v>
                </c:pt>
                <c:pt idx="57">
                  <c:v>-6.80000000000002</c:v>
                </c:pt>
                <c:pt idx="58">
                  <c:v>-6.700000000000021</c:v>
                </c:pt>
                <c:pt idx="59">
                  <c:v>-6.600000000000021</c:v>
                </c:pt>
                <c:pt idx="60">
                  <c:v>-6.500000000000021</c:v>
                </c:pt>
                <c:pt idx="61">
                  <c:v>-6.400000000000022</c:v>
                </c:pt>
                <c:pt idx="62">
                  <c:v>-6.300000000000022</c:v>
                </c:pt>
                <c:pt idx="63">
                  <c:v>-6.200000000000022</c:v>
                </c:pt>
                <c:pt idx="64">
                  <c:v>-6.100000000000023</c:v>
                </c:pt>
                <c:pt idx="65">
                  <c:v>-6.000000000000023</c:v>
                </c:pt>
                <c:pt idx="66">
                  <c:v>-5.9000000000000234</c:v>
                </c:pt>
                <c:pt idx="67">
                  <c:v>-5.800000000000024</c:v>
                </c:pt>
                <c:pt idx="68">
                  <c:v>-5.700000000000024</c:v>
                </c:pt>
                <c:pt idx="69">
                  <c:v>-5.6000000000000245</c:v>
                </c:pt>
                <c:pt idx="70">
                  <c:v>-5.500000000000025</c:v>
                </c:pt>
                <c:pt idx="71">
                  <c:v>-5.400000000000025</c:v>
                </c:pt>
                <c:pt idx="72">
                  <c:v>-5.300000000000026</c:v>
                </c:pt>
                <c:pt idx="73">
                  <c:v>-5.200000000000026</c:v>
                </c:pt>
                <c:pt idx="74">
                  <c:v>-5.100000000000026</c:v>
                </c:pt>
                <c:pt idx="75">
                  <c:v>-5.000000000000027</c:v>
                </c:pt>
                <c:pt idx="76">
                  <c:v>-4.900000000000027</c:v>
                </c:pt>
                <c:pt idx="77">
                  <c:v>-4.800000000000027</c:v>
                </c:pt>
                <c:pt idx="78">
                  <c:v>-4.700000000000028</c:v>
                </c:pt>
                <c:pt idx="79">
                  <c:v>-4.600000000000028</c:v>
                </c:pt>
                <c:pt idx="80">
                  <c:v>-4.500000000000028</c:v>
                </c:pt>
                <c:pt idx="81">
                  <c:v>-4.400000000000029</c:v>
                </c:pt>
                <c:pt idx="82">
                  <c:v>-4.300000000000029</c:v>
                </c:pt>
                <c:pt idx="83">
                  <c:v>-4.2000000000000295</c:v>
                </c:pt>
                <c:pt idx="84">
                  <c:v>-4.10000000000003</c:v>
                </c:pt>
                <c:pt idx="85">
                  <c:v>-4.00000000000003</c:v>
                </c:pt>
                <c:pt idx="86">
                  <c:v>-3.90000000000003</c:v>
                </c:pt>
                <c:pt idx="87">
                  <c:v>-3.80000000000003</c:v>
                </c:pt>
                <c:pt idx="88">
                  <c:v>-3.70000000000003</c:v>
                </c:pt>
                <c:pt idx="89">
                  <c:v>-3.60000000000003</c:v>
                </c:pt>
                <c:pt idx="90">
                  <c:v>-3.5000000000000298</c:v>
                </c:pt>
                <c:pt idx="91">
                  <c:v>-3.4000000000000297</c:v>
                </c:pt>
                <c:pt idx="92">
                  <c:v>-3.3000000000000296</c:v>
                </c:pt>
                <c:pt idx="93">
                  <c:v>-3.2000000000000295</c:v>
                </c:pt>
                <c:pt idx="94">
                  <c:v>-3.1000000000000294</c:v>
                </c:pt>
                <c:pt idx="95">
                  <c:v>-3.0000000000000293</c:v>
                </c:pt>
                <c:pt idx="96">
                  <c:v>-2.900000000000029</c:v>
                </c:pt>
                <c:pt idx="97">
                  <c:v>-2.800000000000029</c:v>
                </c:pt>
                <c:pt idx="98">
                  <c:v>-2.700000000000029</c:v>
                </c:pt>
                <c:pt idx="99">
                  <c:v>-2.600000000000029</c:v>
                </c:pt>
                <c:pt idx="100">
                  <c:v>-2.500000000000029</c:v>
                </c:pt>
                <c:pt idx="101">
                  <c:v>-2.4000000000000288</c:v>
                </c:pt>
                <c:pt idx="102">
                  <c:v>-2.3000000000000287</c:v>
                </c:pt>
                <c:pt idx="103">
                  <c:v>-2.2000000000000286</c:v>
                </c:pt>
                <c:pt idx="104">
                  <c:v>-2.1000000000000285</c:v>
                </c:pt>
                <c:pt idx="105">
                  <c:v>-2.0000000000000284</c:v>
                </c:pt>
                <c:pt idx="106">
                  <c:v>-1.9000000000000283</c:v>
                </c:pt>
                <c:pt idx="107">
                  <c:v>-1.8000000000000282</c:v>
                </c:pt>
                <c:pt idx="108">
                  <c:v>-1.7000000000000282</c:v>
                </c:pt>
                <c:pt idx="109">
                  <c:v>-1.600000000000028</c:v>
                </c:pt>
                <c:pt idx="110">
                  <c:v>-1.500000000000028</c:v>
                </c:pt>
                <c:pt idx="111">
                  <c:v>-1.4000000000000279</c:v>
                </c:pt>
                <c:pt idx="112">
                  <c:v>-1.3000000000000278</c:v>
                </c:pt>
                <c:pt idx="113">
                  <c:v>-1.2000000000000277</c:v>
                </c:pt>
                <c:pt idx="114">
                  <c:v>-1.1000000000000276</c:v>
                </c:pt>
                <c:pt idx="115">
                  <c:v>-1.0000000000000275</c:v>
                </c:pt>
                <c:pt idx="116">
                  <c:v>-0.9000000000000276</c:v>
                </c:pt>
                <c:pt idx="117">
                  <c:v>-0.8000000000000276</c:v>
                </c:pt>
                <c:pt idx="118">
                  <c:v>-0.7000000000000276</c:v>
                </c:pt>
                <c:pt idx="119">
                  <c:v>-0.6000000000000276</c:v>
                </c:pt>
                <c:pt idx="120">
                  <c:v>-0.5000000000000276</c:v>
                </c:pt>
                <c:pt idx="121">
                  <c:v>-0.40000000000002767</c:v>
                </c:pt>
                <c:pt idx="122">
                  <c:v>-0.3000000000000277</c:v>
                </c:pt>
                <c:pt idx="123">
                  <c:v>-0.20000000000002768</c:v>
                </c:pt>
                <c:pt idx="124">
                  <c:v>-0.10000000000002768</c:v>
                </c:pt>
                <c:pt idx="125">
                  <c:v>-2.7672308888782027E-14</c:v>
                </c:pt>
                <c:pt idx="126">
                  <c:v>0.09999999999997233</c:v>
                </c:pt>
                <c:pt idx="127">
                  <c:v>0.19999999999997234</c:v>
                </c:pt>
                <c:pt idx="128">
                  <c:v>0.29999999999997234</c:v>
                </c:pt>
                <c:pt idx="129">
                  <c:v>0.3999999999999724</c:v>
                </c:pt>
                <c:pt idx="130">
                  <c:v>0.49999999999997236</c:v>
                </c:pt>
                <c:pt idx="131">
                  <c:v>0.5999999999999723</c:v>
                </c:pt>
                <c:pt idx="132">
                  <c:v>0.6999999999999723</c:v>
                </c:pt>
                <c:pt idx="133">
                  <c:v>0.7999999999999723</c:v>
                </c:pt>
                <c:pt idx="134">
                  <c:v>0.8999999999999723</c:v>
                </c:pt>
                <c:pt idx="135">
                  <c:v>0.9999999999999722</c:v>
                </c:pt>
                <c:pt idx="136">
                  <c:v>1.0999999999999723</c:v>
                </c:pt>
                <c:pt idx="137">
                  <c:v>1.1999999999999724</c:v>
                </c:pt>
                <c:pt idx="138">
                  <c:v>1.2999999999999725</c:v>
                </c:pt>
                <c:pt idx="139">
                  <c:v>1.3999999999999726</c:v>
                </c:pt>
                <c:pt idx="140">
                  <c:v>1.4999999999999727</c:v>
                </c:pt>
                <c:pt idx="141">
                  <c:v>1.5999999999999728</c:v>
                </c:pt>
                <c:pt idx="142">
                  <c:v>1.6999999999999729</c:v>
                </c:pt>
                <c:pt idx="143">
                  <c:v>1.799999999999973</c:v>
                </c:pt>
                <c:pt idx="144">
                  <c:v>1.899999999999973</c:v>
                </c:pt>
                <c:pt idx="145">
                  <c:v>1.9999999999999731</c:v>
                </c:pt>
                <c:pt idx="146">
                  <c:v>2.099999999999973</c:v>
                </c:pt>
                <c:pt idx="147">
                  <c:v>2.199999999999973</c:v>
                </c:pt>
                <c:pt idx="148">
                  <c:v>2.299999999999973</c:v>
                </c:pt>
                <c:pt idx="149">
                  <c:v>2.3999999999999733</c:v>
                </c:pt>
                <c:pt idx="150">
                  <c:v>2.4999999999999734</c:v>
                </c:pt>
                <c:pt idx="151">
                  <c:v>2.5999999999999734</c:v>
                </c:pt>
                <c:pt idx="152">
                  <c:v>2.6999999999999735</c:v>
                </c:pt>
                <c:pt idx="153">
                  <c:v>2.7999999999999736</c:v>
                </c:pt>
                <c:pt idx="154">
                  <c:v>2.8999999999999737</c:v>
                </c:pt>
                <c:pt idx="155">
                  <c:v>2.999999999999974</c:v>
                </c:pt>
                <c:pt idx="156">
                  <c:v>3.099999999999974</c:v>
                </c:pt>
                <c:pt idx="157">
                  <c:v>3.199999999999974</c:v>
                </c:pt>
                <c:pt idx="158">
                  <c:v>3.299999999999974</c:v>
                </c:pt>
                <c:pt idx="159">
                  <c:v>3.399999999999974</c:v>
                </c:pt>
                <c:pt idx="160">
                  <c:v>3.4999999999999742</c:v>
                </c:pt>
                <c:pt idx="161">
                  <c:v>3.5999999999999743</c:v>
                </c:pt>
                <c:pt idx="162">
                  <c:v>3.6999999999999744</c:v>
                </c:pt>
                <c:pt idx="163">
                  <c:v>3.7999999999999745</c:v>
                </c:pt>
                <c:pt idx="164">
                  <c:v>3.8999999999999746</c:v>
                </c:pt>
                <c:pt idx="165">
                  <c:v>3.9999999999999747</c:v>
                </c:pt>
                <c:pt idx="166">
                  <c:v>4.099999999999975</c:v>
                </c:pt>
                <c:pt idx="167">
                  <c:v>4.199999999999974</c:v>
                </c:pt>
                <c:pt idx="168">
                  <c:v>4.299999999999974</c:v>
                </c:pt>
                <c:pt idx="169">
                  <c:v>4.399999999999974</c:v>
                </c:pt>
                <c:pt idx="170">
                  <c:v>4.499999999999973</c:v>
                </c:pt>
                <c:pt idx="171">
                  <c:v>4.599999999999973</c:v>
                </c:pt>
                <c:pt idx="172">
                  <c:v>4.699999999999973</c:v>
                </c:pt>
                <c:pt idx="173">
                  <c:v>4.799999999999972</c:v>
                </c:pt>
                <c:pt idx="174">
                  <c:v>4.899999999999972</c:v>
                </c:pt>
                <c:pt idx="175">
                  <c:v>4.999999999999972</c:v>
                </c:pt>
                <c:pt idx="176">
                  <c:v>5.099999999999971</c:v>
                </c:pt>
                <c:pt idx="177">
                  <c:v>5.199999999999971</c:v>
                </c:pt>
                <c:pt idx="178">
                  <c:v>5.2999999999999705</c:v>
                </c:pt>
                <c:pt idx="179">
                  <c:v>5.39999999999997</c:v>
                </c:pt>
                <c:pt idx="180">
                  <c:v>5.49999999999997</c:v>
                </c:pt>
                <c:pt idx="181">
                  <c:v>5.5999999999999694</c:v>
                </c:pt>
                <c:pt idx="182">
                  <c:v>5.699999999999969</c:v>
                </c:pt>
                <c:pt idx="183">
                  <c:v>5.799999999999969</c:v>
                </c:pt>
                <c:pt idx="184">
                  <c:v>5.899999999999968</c:v>
                </c:pt>
                <c:pt idx="185">
                  <c:v>5.999999999999968</c:v>
                </c:pt>
                <c:pt idx="186">
                  <c:v>6.099999999999968</c:v>
                </c:pt>
                <c:pt idx="187">
                  <c:v>6.199999999999967</c:v>
                </c:pt>
                <c:pt idx="188">
                  <c:v>6.299999999999967</c:v>
                </c:pt>
                <c:pt idx="189">
                  <c:v>6.399999999999967</c:v>
                </c:pt>
                <c:pt idx="190">
                  <c:v>6.499999999999966</c:v>
                </c:pt>
                <c:pt idx="191">
                  <c:v>6.599999999999966</c:v>
                </c:pt>
                <c:pt idx="192">
                  <c:v>6.6999999999999655</c:v>
                </c:pt>
                <c:pt idx="193">
                  <c:v>6.799999999999965</c:v>
                </c:pt>
                <c:pt idx="194">
                  <c:v>6.899999999999965</c:v>
                </c:pt>
                <c:pt idx="195">
                  <c:v>6.9999999999999645</c:v>
                </c:pt>
                <c:pt idx="196">
                  <c:v>7.099999999999964</c:v>
                </c:pt>
                <c:pt idx="197">
                  <c:v>7.199999999999964</c:v>
                </c:pt>
                <c:pt idx="198">
                  <c:v>7.299999999999963</c:v>
                </c:pt>
                <c:pt idx="199">
                  <c:v>7.399999999999963</c:v>
                </c:pt>
                <c:pt idx="200">
                  <c:v>7.499999999999963</c:v>
                </c:pt>
                <c:pt idx="201">
                  <c:v>7.599999999999962</c:v>
                </c:pt>
                <c:pt idx="202">
                  <c:v>7.699999999999962</c:v>
                </c:pt>
                <c:pt idx="203">
                  <c:v>7.799999999999962</c:v>
                </c:pt>
                <c:pt idx="204">
                  <c:v>7.899999999999961</c:v>
                </c:pt>
                <c:pt idx="205">
                  <c:v>7.999999999999961</c:v>
                </c:pt>
                <c:pt idx="206">
                  <c:v>8.09999999999996</c:v>
                </c:pt>
                <c:pt idx="207">
                  <c:v>8.19999999999996</c:v>
                </c:pt>
                <c:pt idx="208">
                  <c:v>8.29999999999996</c:v>
                </c:pt>
                <c:pt idx="209">
                  <c:v>8.39999999999996</c:v>
                </c:pt>
                <c:pt idx="210">
                  <c:v>8.49999999999996</c:v>
                </c:pt>
                <c:pt idx="211">
                  <c:v>8.599999999999959</c:v>
                </c:pt>
                <c:pt idx="212">
                  <c:v>8.699999999999958</c:v>
                </c:pt>
                <c:pt idx="213">
                  <c:v>8.799999999999958</c:v>
                </c:pt>
                <c:pt idx="214">
                  <c:v>8.899999999999958</c:v>
                </c:pt>
                <c:pt idx="215">
                  <c:v>8.999999999999957</c:v>
                </c:pt>
                <c:pt idx="216">
                  <c:v>9.099999999999957</c:v>
                </c:pt>
                <c:pt idx="217">
                  <c:v>9.199999999999957</c:v>
                </c:pt>
                <c:pt idx="218">
                  <c:v>9.299999999999956</c:v>
                </c:pt>
                <c:pt idx="219">
                  <c:v>9.399999999999956</c:v>
                </c:pt>
                <c:pt idx="220">
                  <c:v>9.499999999999956</c:v>
                </c:pt>
                <c:pt idx="221">
                  <c:v>9.599999999999955</c:v>
                </c:pt>
                <c:pt idx="222">
                  <c:v>9.699999999999955</c:v>
                </c:pt>
                <c:pt idx="223">
                  <c:v>9.799999999999955</c:v>
                </c:pt>
                <c:pt idx="224">
                  <c:v>9.899999999999954</c:v>
                </c:pt>
                <c:pt idx="225">
                  <c:v>9.999999999999954</c:v>
                </c:pt>
                <c:pt idx="226">
                  <c:v>10.099999999999953</c:v>
                </c:pt>
                <c:pt idx="227">
                  <c:v>10.199999999999953</c:v>
                </c:pt>
                <c:pt idx="228">
                  <c:v>10.299999999999953</c:v>
                </c:pt>
                <c:pt idx="229">
                  <c:v>10.399999999999952</c:v>
                </c:pt>
                <c:pt idx="230">
                  <c:v>10.499999999999952</c:v>
                </c:pt>
                <c:pt idx="231">
                  <c:v>10.599999999999952</c:v>
                </c:pt>
                <c:pt idx="232">
                  <c:v>10.699999999999951</c:v>
                </c:pt>
                <c:pt idx="233">
                  <c:v>10.799999999999951</c:v>
                </c:pt>
                <c:pt idx="234">
                  <c:v>10.89999999999995</c:v>
                </c:pt>
                <c:pt idx="235">
                  <c:v>10.99999999999995</c:v>
                </c:pt>
                <c:pt idx="236">
                  <c:v>11.09999999999995</c:v>
                </c:pt>
                <c:pt idx="237">
                  <c:v>11.19999999999995</c:v>
                </c:pt>
                <c:pt idx="238">
                  <c:v>11.29999999999995</c:v>
                </c:pt>
                <c:pt idx="239">
                  <c:v>11.399999999999949</c:v>
                </c:pt>
                <c:pt idx="240">
                  <c:v>11.499999999999948</c:v>
                </c:pt>
                <c:pt idx="241">
                  <c:v>11.599999999999948</c:v>
                </c:pt>
                <c:pt idx="242">
                  <c:v>11.699999999999948</c:v>
                </c:pt>
                <c:pt idx="243">
                  <c:v>11.799999999999947</c:v>
                </c:pt>
                <c:pt idx="244">
                  <c:v>11.899999999999947</c:v>
                </c:pt>
                <c:pt idx="245">
                  <c:v>11.999999999999947</c:v>
                </c:pt>
                <c:pt idx="246">
                  <c:v>12.099999999999946</c:v>
                </c:pt>
                <c:pt idx="247">
                  <c:v>12.199999999999946</c:v>
                </c:pt>
                <c:pt idx="248">
                  <c:v>12.299999999999946</c:v>
                </c:pt>
                <c:pt idx="249">
                  <c:v>12.399999999999945</c:v>
                </c:pt>
                <c:pt idx="250">
                  <c:v>12.499999999999945</c:v>
                </c:pt>
                <c:pt idx="251">
                  <c:v>12.599999999999945</c:v>
                </c:pt>
                <c:pt idx="252">
                  <c:v>12.699999999999944</c:v>
                </c:pt>
              </c:numCache>
            </c:numRef>
          </c:xVal>
          <c:yVal>
            <c:numRef>
              <c:f>'nr x~2'!$D$7:$D$259</c:f>
              <c:numCache>
                <c:ptCount val="253"/>
                <c:pt idx="0">
                  <c:v>156.25</c:v>
                </c:pt>
                <c:pt idx="1">
                  <c:v>153.76000000000002</c:v>
                </c:pt>
                <c:pt idx="2">
                  <c:v>151.29000000000002</c:v>
                </c:pt>
                <c:pt idx="3">
                  <c:v>148.84000000000003</c:v>
                </c:pt>
                <c:pt idx="4">
                  <c:v>146.41000000000003</c:v>
                </c:pt>
                <c:pt idx="5">
                  <c:v>144.00000000000006</c:v>
                </c:pt>
                <c:pt idx="6">
                  <c:v>141.61000000000004</c:v>
                </c:pt>
                <c:pt idx="7">
                  <c:v>139.24000000000007</c:v>
                </c:pt>
                <c:pt idx="8">
                  <c:v>136.89000000000007</c:v>
                </c:pt>
                <c:pt idx="9">
                  <c:v>134.5600000000001</c:v>
                </c:pt>
                <c:pt idx="10">
                  <c:v>132.25000000000009</c:v>
                </c:pt>
                <c:pt idx="11">
                  <c:v>129.9600000000001</c:v>
                </c:pt>
                <c:pt idx="12">
                  <c:v>127.6900000000001</c:v>
                </c:pt>
                <c:pt idx="13">
                  <c:v>125.4400000000001</c:v>
                </c:pt>
                <c:pt idx="14">
                  <c:v>123.21000000000011</c:v>
                </c:pt>
                <c:pt idx="15">
                  <c:v>121.00000000000011</c:v>
                </c:pt>
                <c:pt idx="16">
                  <c:v>118.81000000000013</c:v>
                </c:pt>
                <c:pt idx="17">
                  <c:v>116.64000000000013</c:v>
                </c:pt>
                <c:pt idx="18">
                  <c:v>114.49000000000014</c:v>
                </c:pt>
                <c:pt idx="19">
                  <c:v>112.36000000000014</c:v>
                </c:pt>
                <c:pt idx="20">
                  <c:v>110.25000000000014</c:v>
                </c:pt>
                <c:pt idx="21">
                  <c:v>108.16000000000015</c:v>
                </c:pt>
                <c:pt idx="22">
                  <c:v>106.09000000000016</c:v>
                </c:pt>
                <c:pt idx="23">
                  <c:v>104.04000000000016</c:v>
                </c:pt>
                <c:pt idx="24">
                  <c:v>102.01000000000018</c:v>
                </c:pt>
                <c:pt idx="25">
                  <c:v>100.00000000000017</c:v>
                </c:pt>
                <c:pt idx="26">
                  <c:v>98.01000000000019</c:v>
                </c:pt>
                <c:pt idx="27">
                  <c:v>96.04000000000019</c:v>
                </c:pt>
                <c:pt idx="28">
                  <c:v>94.09000000000019</c:v>
                </c:pt>
                <c:pt idx="29">
                  <c:v>92.1600000000002</c:v>
                </c:pt>
                <c:pt idx="30">
                  <c:v>90.2500000000002</c:v>
                </c:pt>
                <c:pt idx="31">
                  <c:v>88.36000000000021</c:v>
                </c:pt>
                <c:pt idx="32">
                  <c:v>86.49000000000021</c:v>
                </c:pt>
                <c:pt idx="33">
                  <c:v>84.64000000000021</c:v>
                </c:pt>
                <c:pt idx="34">
                  <c:v>82.81000000000022</c:v>
                </c:pt>
                <c:pt idx="35">
                  <c:v>81.00000000000023</c:v>
                </c:pt>
                <c:pt idx="36">
                  <c:v>79.21000000000022</c:v>
                </c:pt>
                <c:pt idx="37">
                  <c:v>77.44000000000023</c:v>
                </c:pt>
                <c:pt idx="38">
                  <c:v>75.69000000000024</c:v>
                </c:pt>
                <c:pt idx="39">
                  <c:v>73.96000000000024</c:v>
                </c:pt>
                <c:pt idx="40">
                  <c:v>72.25000000000024</c:v>
                </c:pt>
                <c:pt idx="41">
                  <c:v>70.56000000000024</c:v>
                </c:pt>
                <c:pt idx="42">
                  <c:v>68.89000000000024</c:v>
                </c:pt>
                <c:pt idx="43">
                  <c:v>67.24000000000025</c:v>
                </c:pt>
                <c:pt idx="44">
                  <c:v>65.61000000000026</c:v>
                </c:pt>
                <c:pt idx="45">
                  <c:v>64.00000000000026</c:v>
                </c:pt>
                <c:pt idx="46">
                  <c:v>62.41000000000026</c:v>
                </c:pt>
                <c:pt idx="47">
                  <c:v>60.84000000000026</c:v>
                </c:pt>
                <c:pt idx="48">
                  <c:v>59.29000000000026</c:v>
                </c:pt>
                <c:pt idx="49">
                  <c:v>57.76000000000027</c:v>
                </c:pt>
                <c:pt idx="50">
                  <c:v>56.25000000000027</c:v>
                </c:pt>
                <c:pt idx="51">
                  <c:v>54.76000000000027</c:v>
                </c:pt>
                <c:pt idx="52">
                  <c:v>53.29000000000027</c:v>
                </c:pt>
                <c:pt idx="53">
                  <c:v>51.84000000000027</c:v>
                </c:pt>
                <c:pt idx="54">
                  <c:v>50.410000000000274</c:v>
                </c:pt>
                <c:pt idx="55">
                  <c:v>49.00000000000027</c:v>
                </c:pt>
                <c:pt idx="56">
                  <c:v>47.61000000000028</c:v>
                </c:pt>
                <c:pt idx="57">
                  <c:v>46.24000000000027</c:v>
                </c:pt>
                <c:pt idx="58">
                  <c:v>44.89000000000028</c:v>
                </c:pt>
                <c:pt idx="59">
                  <c:v>43.56000000000028</c:v>
                </c:pt>
                <c:pt idx="60">
                  <c:v>42.25000000000028</c:v>
                </c:pt>
                <c:pt idx="61">
                  <c:v>40.96000000000028</c:v>
                </c:pt>
                <c:pt idx="62">
                  <c:v>39.690000000000275</c:v>
                </c:pt>
                <c:pt idx="63">
                  <c:v>38.440000000000275</c:v>
                </c:pt>
                <c:pt idx="64">
                  <c:v>37.21000000000028</c:v>
                </c:pt>
                <c:pt idx="65">
                  <c:v>36.00000000000028</c:v>
                </c:pt>
                <c:pt idx="66">
                  <c:v>34.81000000000028</c:v>
                </c:pt>
                <c:pt idx="67">
                  <c:v>33.64000000000028</c:v>
                </c:pt>
                <c:pt idx="68">
                  <c:v>32.49000000000027</c:v>
                </c:pt>
                <c:pt idx="69">
                  <c:v>31.360000000000273</c:v>
                </c:pt>
                <c:pt idx="70">
                  <c:v>30.250000000000274</c:v>
                </c:pt>
                <c:pt idx="71">
                  <c:v>29.160000000000274</c:v>
                </c:pt>
                <c:pt idx="72">
                  <c:v>28.09000000000027</c:v>
                </c:pt>
                <c:pt idx="73">
                  <c:v>27.04000000000027</c:v>
                </c:pt>
                <c:pt idx="74">
                  <c:v>26.010000000000268</c:v>
                </c:pt>
                <c:pt idx="75">
                  <c:v>25.000000000000266</c:v>
                </c:pt>
                <c:pt idx="76">
                  <c:v>24.010000000000264</c:v>
                </c:pt>
                <c:pt idx="77">
                  <c:v>23.040000000000262</c:v>
                </c:pt>
                <c:pt idx="78">
                  <c:v>22.09000000000026</c:v>
                </c:pt>
                <c:pt idx="79">
                  <c:v>21.16000000000026</c:v>
                </c:pt>
                <c:pt idx="80">
                  <c:v>20.250000000000256</c:v>
                </c:pt>
                <c:pt idx="81">
                  <c:v>19.36000000000025</c:v>
                </c:pt>
                <c:pt idx="82">
                  <c:v>18.49000000000025</c:v>
                </c:pt>
                <c:pt idx="83">
                  <c:v>17.64000000000025</c:v>
                </c:pt>
                <c:pt idx="84">
                  <c:v>16.810000000000244</c:v>
                </c:pt>
                <c:pt idx="85">
                  <c:v>16.00000000000024</c:v>
                </c:pt>
                <c:pt idx="86">
                  <c:v>15.210000000000235</c:v>
                </c:pt>
                <c:pt idx="87">
                  <c:v>14.440000000000229</c:v>
                </c:pt>
                <c:pt idx="88">
                  <c:v>13.690000000000222</c:v>
                </c:pt>
                <c:pt idx="89">
                  <c:v>12.960000000000214</c:v>
                </c:pt>
                <c:pt idx="90">
                  <c:v>12.250000000000208</c:v>
                </c:pt>
                <c:pt idx="91">
                  <c:v>11.560000000000201</c:v>
                </c:pt>
                <c:pt idx="92">
                  <c:v>10.890000000000196</c:v>
                </c:pt>
                <c:pt idx="93">
                  <c:v>10.240000000000189</c:v>
                </c:pt>
                <c:pt idx="94">
                  <c:v>9.610000000000182</c:v>
                </c:pt>
                <c:pt idx="95">
                  <c:v>9.000000000000176</c:v>
                </c:pt>
                <c:pt idx="96">
                  <c:v>8.410000000000169</c:v>
                </c:pt>
                <c:pt idx="97">
                  <c:v>7.840000000000163</c:v>
                </c:pt>
                <c:pt idx="98">
                  <c:v>7.290000000000157</c:v>
                </c:pt>
                <c:pt idx="99">
                  <c:v>6.760000000000151</c:v>
                </c:pt>
                <c:pt idx="100">
                  <c:v>6.250000000000144</c:v>
                </c:pt>
                <c:pt idx="101">
                  <c:v>5.760000000000138</c:v>
                </c:pt>
                <c:pt idx="102">
                  <c:v>5.290000000000132</c:v>
                </c:pt>
                <c:pt idx="103">
                  <c:v>4.840000000000126</c:v>
                </c:pt>
                <c:pt idx="104">
                  <c:v>4.41000000000012</c:v>
                </c:pt>
                <c:pt idx="105">
                  <c:v>4.000000000000114</c:v>
                </c:pt>
                <c:pt idx="106">
                  <c:v>3.610000000000108</c:v>
                </c:pt>
                <c:pt idx="107">
                  <c:v>3.2400000000001015</c:v>
                </c:pt>
                <c:pt idx="108">
                  <c:v>2.8900000000000956</c:v>
                </c:pt>
                <c:pt idx="109">
                  <c:v>2.5600000000000898</c:v>
                </c:pt>
                <c:pt idx="110">
                  <c:v>2.250000000000084</c:v>
                </c:pt>
                <c:pt idx="111">
                  <c:v>1.9600000000000781</c:v>
                </c:pt>
                <c:pt idx="112">
                  <c:v>1.6900000000000723</c:v>
                </c:pt>
                <c:pt idx="113">
                  <c:v>1.4400000000000666</c:v>
                </c:pt>
                <c:pt idx="114">
                  <c:v>1.2100000000000608</c:v>
                </c:pt>
                <c:pt idx="115">
                  <c:v>1.000000000000055</c:v>
                </c:pt>
                <c:pt idx="116">
                  <c:v>0.8100000000000496</c:v>
                </c:pt>
                <c:pt idx="117">
                  <c:v>0.6400000000000441</c:v>
                </c:pt>
                <c:pt idx="118">
                  <c:v>0.4900000000000386</c:v>
                </c:pt>
                <c:pt idx="119">
                  <c:v>0.3600000000000331</c:v>
                </c:pt>
                <c:pt idx="120">
                  <c:v>0.25000000000002764</c:v>
                </c:pt>
                <c:pt idx="121">
                  <c:v>0.16000000000002212</c:v>
                </c:pt>
                <c:pt idx="122">
                  <c:v>0.09000000000001661</c:v>
                </c:pt>
                <c:pt idx="123">
                  <c:v>0.040000000000011075</c:v>
                </c:pt>
                <c:pt idx="124">
                  <c:v>0.010000000000005536</c:v>
                </c:pt>
                <c:pt idx="125">
                  <c:v>7.657566792361648E-28</c:v>
                </c:pt>
                <c:pt idx="126">
                  <c:v>0.009999999999994466</c:v>
                </c:pt>
                <c:pt idx="127">
                  <c:v>0.03999999999998893</c:v>
                </c:pt>
                <c:pt idx="128">
                  <c:v>0.08999999999998341</c:v>
                </c:pt>
                <c:pt idx="129">
                  <c:v>0.1599999999999779</c:v>
                </c:pt>
                <c:pt idx="130">
                  <c:v>0.24999999999997236</c:v>
                </c:pt>
                <c:pt idx="131">
                  <c:v>0.3599999999999668</c:v>
                </c:pt>
                <c:pt idx="132">
                  <c:v>0.48999999999996124</c:v>
                </c:pt>
                <c:pt idx="133">
                  <c:v>0.6399999999999557</c:v>
                </c:pt>
                <c:pt idx="134">
                  <c:v>0.8099999999999501</c:v>
                </c:pt>
                <c:pt idx="135">
                  <c:v>0.9999999999999445</c:v>
                </c:pt>
                <c:pt idx="136">
                  <c:v>1.2099999999999391</c:v>
                </c:pt>
                <c:pt idx="137">
                  <c:v>1.4399999999999338</c:v>
                </c:pt>
                <c:pt idx="138">
                  <c:v>1.6899999999999284</c:v>
                </c:pt>
                <c:pt idx="139">
                  <c:v>1.9599999999999234</c:v>
                </c:pt>
                <c:pt idx="140">
                  <c:v>2.2499999999999183</c:v>
                </c:pt>
                <c:pt idx="141">
                  <c:v>2.559999999999913</c:v>
                </c:pt>
                <c:pt idx="142">
                  <c:v>2.8899999999999078</c:v>
                </c:pt>
                <c:pt idx="143">
                  <c:v>3.2399999999999025</c:v>
                </c:pt>
                <c:pt idx="144">
                  <c:v>3.6099999999998977</c:v>
                </c:pt>
                <c:pt idx="145">
                  <c:v>3.9999999999998925</c:v>
                </c:pt>
                <c:pt idx="146">
                  <c:v>4.4099999999998865</c:v>
                </c:pt>
                <c:pt idx="147">
                  <c:v>4.839999999999882</c:v>
                </c:pt>
                <c:pt idx="148">
                  <c:v>5.289999999999877</c:v>
                </c:pt>
                <c:pt idx="149">
                  <c:v>5.759999999999872</c:v>
                </c:pt>
                <c:pt idx="150">
                  <c:v>6.249999999999867</c:v>
                </c:pt>
                <c:pt idx="151">
                  <c:v>6.759999999999862</c:v>
                </c:pt>
                <c:pt idx="152">
                  <c:v>7.289999999999857</c:v>
                </c:pt>
                <c:pt idx="153">
                  <c:v>7.839999999999852</c:v>
                </c:pt>
                <c:pt idx="154">
                  <c:v>8.409999999999847</c:v>
                </c:pt>
                <c:pt idx="155">
                  <c:v>8.999999999999844</c:v>
                </c:pt>
                <c:pt idx="156">
                  <c:v>9.609999999999838</c:v>
                </c:pt>
                <c:pt idx="157">
                  <c:v>10.239999999999833</c:v>
                </c:pt>
                <c:pt idx="158">
                  <c:v>10.889999999999828</c:v>
                </c:pt>
                <c:pt idx="159">
                  <c:v>11.559999999999825</c:v>
                </c:pt>
                <c:pt idx="160">
                  <c:v>12.249999999999819</c:v>
                </c:pt>
                <c:pt idx="161">
                  <c:v>12.959999999999814</c:v>
                </c:pt>
                <c:pt idx="162">
                  <c:v>13.689999999999811</c:v>
                </c:pt>
                <c:pt idx="163">
                  <c:v>14.439999999999806</c:v>
                </c:pt>
                <c:pt idx="164">
                  <c:v>15.209999999999802</c:v>
                </c:pt>
                <c:pt idx="165">
                  <c:v>15.999999999999797</c:v>
                </c:pt>
                <c:pt idx="166">
                  <c:v>16.809999999999793</c:v>
                </c:pt>
                <c:pt idx="167">
                  <c:v>17.639999999999784</c:v>
                </c:pt>
                <c:pt idx="168">
                  <c:v>18.489999999999778</c:v>
                </c:pt>
                <c:pt idx="169">
                  <c:v>19.35999999999977</c:v>
                </c:pt>
                <c:pt idx="170">
                  <c:v>20.24999999999976</c:v>
                </c:pt>
                <c:pt idx="171">
                  <c:v>21.15999999999975</c:v>
                </c:pt>
                <c:pt idx="172">
                  <c:v>22.089999999999744</c:v>
                </c:pt>
                <c:pt idx="173">
                  <c:v>23.039999999999733</c:v>
                </c:pt>
                <c:pt idx="174">
                  <c:v>24.009999999999724</c:v>
                </c:pt>
                <c:pt idx="175">
                  <c:v>24.999999999999716</c:v>
                </c:pt>
                <c:pt idx="176">
                  <c:v>26.009999999999707</c:v>
                </c:pt>
                <c:pt idx="177">
                  <c:v>27.039999999999697</c:v>
                </c:pt>
                <c:pt idx="178">
                  <c:v>28.089999999999687</c:v>
                </c:pt>
                <c:pt idx="179">
                  <c:v>29.159999999999677</c:v>
                </c:pt>
                <c:pt idx="180">
                  <c:v>30.249999999999666</c:v>
                </c:pt>
                <c:pt idx="181">
                  <c:v>31.35999999999966</c:v>
                </c:pt>
                <c:pt idx="182">
                  <c:v>32.48999999999965</c:v>
                </c:pt>
                <c:pt idx="183">
                  <c:v>33.63999999999964</c:v>
                </c:pt>
                <c:pt idx="184">
                  <c:v>34.809999999999626</c:v>
                </c:pt>
                <c:pt idx="185">
                  <c:v>35.999999999999616</c:v>
                </c:pt>
                <c:pt idx="186">
                  <c:v>37.2099999999996</c:v>
                </c:pt>
                <c:pt idx="187">
                  <c:v>38.43999999999959</c:v>
                </c:pt>
                <c:pt idx="188">
                  <c:v>39.689999999999586</c:v>
                </c:pt>
                <c:pt idx="189">
                  <c:v>40.959999999999575</c:v>
                </c:pt>
                <c:pt idx="190">
                  <c:v>42.24999999999956</c:v>
                </c:pt>
                <c:pt idx="191">
                  <c:v>43.55999999999955</c:v>
                </c:pt>
                <c:pt idx="192">
                  <c:v>44.88999999999954</c:v>
                </c:pt>
                <c:pt idx="193">
                  <c:v>46.239999999999526</c:v>
                </c:pt>
                <c:pt idx="194">
                  <c:v>47.609999999999516</c:v>
                </c:pt>
                <c:pt idx="195">
                  <c:v>48.9999999999995</c:v>
                </c:pt>
                <c:pt idx="196">
                  <c:v>50.40999999999949</c:v>
                </c:pt>
                <c:pt idx="197">
                  <c:v>51.83999999999948</c:v>
                </c:pt>
                <c:pt idx="198">
                  <c:v>53.289999999999466</c:v>
                </c:pt>
                <c:pt idx="199">
                  <c:v>54.75999999999945</c:v>
                </c:pt>
                <c:pt idx="200">
                  <c:v>56.24999999999944</c:v>
                </c:pt>
                <c:pt idx="201">
                  <c:v>57.75999999999943</c:v>
                </c:pt>
                <c:pt idx="202">
                  <c:v>59.28999999999942</c:v>
                </c:pt>
                <c:pt idx="203">
                  <c:v>60.8399999999994</c:v>
                </c:pt>
                <c:pt idx="204">
                  <c:v>62.409999999999386</c:v>
                </c:pt>
                <c:pt idx="205">
                  <c:v>63.999999999999375</c:v>
                </c:pt>
                <c:pt idx="206">
                  <c:v>65.60999999999936</c:v>
                </c:pt>
                <c:pt idx="207">
                  <c:v>67.23999999999934</c:v>
                </c:pt>
                <c:pt idx="208">
                  <c:v>68.88999999999933</c:v>
                </c:pt>
                <c:pt idx="209">
                  <c:v>70.55999999999932</c:v>
                </c:pt>
                <c:pt idx="210">
                  <c:v>72.2499999999993</c:v>
                </c:pt>
                <c:pt idx="211">
                  <c:v>73.9599999999993</c:v>
                </c:pt>
                <c:pt idx="212">
                  <c:v>75.68999999999927</c:v>
                </c:pt>
                <c:pt idx="213">
                  <c:v>77.43999999999926</c:v>
                </c:pt>
                <c:pt idx="214">
                  <c:v>79.20999999999924</c:v>
                </c:pt>
                <c:pt idx="215">
                  <c:v>80.99999999999923</c:v>
                </c:pt>
                <c:pt idx="216">
                  <c:v>82.80999999999922</c:v>
                </c:pt>
                <c:pt idx="217">
                  <c:v>84.6399999999992</c:v>
                </c:pt>
                <c:pt idx="218">
                  <c:v>86.48999999999918</c:v>
                </c:pt>
                <c:pt idx="219">
                  <c:v>88.35999999999918</c:v>
                </c:pt>
                <c:pt idx="220">
                  <c:v>90.24999999999916</c:v>
                </c:pt>
                <c:pt idx="221">
                  <c:v>92.15999999999914</c:v>
                </c:pt>
                <c:pt idx="222">
                  <c:v>94.08999999999912</c:v>
                </c:pt>
                <c:pt idx="223">
                  <c:v>96.03999999999911</c:v>
                </c:pt>
                <c:pt idx="224">
                  <c:v>98.0099999999991</c:v>
                </c:pt>
                <c:pt idx="225">
                  <c:v>99.99999999999908</c:v>
                </c:pt>
                <c:pt idx="226">
                  <c:v>102.00999999999905</c:v>
                </c:pt>
                <c:pt idx="227">
                  <c:v>104.03999999999904</c:v>
                </c:pt>
                <c:pt idx="228">
                  <c:v>106.08999999999902</c:v>
                </c:pt>
                <c:pt idx="229">
                  <c:v>108.15999999999902</c:v>
                </c:pt>
                <c:pt idx="230">
                  <c:v>110.24999999999899</c:v>
                </c:pt>
                <c:pt idx="231">
                  <c:v>112.35999999999898</c:v>
                </c:pt>
                <c:pt idx="232">
                  <c:v>114.48999999999896</c:v>
                </c:pt>
                <c:pt idx="233">
                  <c:v>116.63999999999893</c:v>
                </c:pt>
                <c:pt idx="234">
                  <c:v>118.80999999999892</c:v>
                </c:pt>
                <c:pt idx="235">
                  <c:v>120.9999999999989</c:v>
                </c:pt>
                <c:pt idx="236">
                  <c:v>123.20999999999889</c:v>
                </c:pt>
                <c:pt idx="237">
                  <c:v>125.43999999999888</c:v>
                </c:pt>
                <c:pt idx="238">
                  <c:v>127.68999999999885</c:v>
                </c:pt>
                <c:pt idx="239">
                  <c:v>129.95999999999884</c:v>
                </c:pt>
                <c:pt idx="240">
                  <c:v>132.2499999999988</c:v>
                </c:pt>
                <c:pt idx="241">
                  <c:v>134.5599999999988</c:v>
                </c:pt>
                <c:pt idx="242">
                  <c:v>136.88999999999876</c:v>
                </c:pt>
                <c:pt idx="243">
                  <c:v>139.23999999999876</c:v>
                </c:pt>
                <c:pt idx="244">
                  <c:v>141.60999999999873</c:v>
                </c:pt>
                <c:pt idx="245">
                  <c:v>143.99999999999872</c:v>
                </c:pt>
                <c:pt idx="246">
                  <c:v>146.4099999999987</c:v>
                </c:pt>
                <c:pt idx="247">
                  <c:v>148.8399999999987</c:v>
                </c:pt>
                <c:pt idx="248">
                  <c:v>151.28999999999866</c:v>
                </c:pt>
                <c:pt idx="249">
                  <c:v>153.75999999999866</c:v>
                </c:pt>
                <c:pt idx="250">
                  <c:v>156.24999999999864</c:v>
                </c:pt>
                <c:pt idx="251">
                  <c:v>158.7599999999986</c:v>
                </c:pt>
                <c:pt idx="252">
                  <c:v>161.28999999999857</c:v>
                </c:pt>
              </c:numCache>
            </c:numRef>
          </c:yVal>
          <c:smooth val="1"/>
        </c:ser>
        <c:ser>
          <c:idx val="0"/>
          <c:order val="5"/>
          <c:tx>
            <c:strRef>
              <c:f>'nr x~2'!$C$6</c:f>
              <c:strCache>
                <c:ptCount val="1"/>
                <c:pt idx="0">
                  <c:v>f(x)=1x2+0x+0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'nr x~2'!$A$7:$A$259</c:f>
              <c:numCache>
                <c:ptCount val="253"/>
                <c:pt idx="0">
                  <c:v>-12.5</c:v>
                </c:pt>
                <c:pt idx="1">
                  <c:v>-12.4</c:v>
                </c:pt>
                <c:pt idx="2">
                  <c:v>-12.3</c:v>
                </c:pt>
                <c:pt idx="3">
                  <c:v>-12.200000000000001</c:v>
                </c:pt>
                <c:pt idx="4">
                  <c:v>-12.100000000000001</c:v>
                </c:pt>
                <c:pt idx="5">
                  <c:v>-12.000000000000002</c:v>
                </c:pt>
                <c:pt idx="6">
                  <c:v>-11.900000000000002</c:v>
                </c:pt>
                <c:pt idx="7">
                  <c:v>-11.800000000000002</c:v>
                </c:pt>
                <c:pt idx="8">
                  <c:v>-11.700000000000003</c:v>
                </c:pt>
                <c:pt idx="9">
                  <c:v>-11.600000000000003</c:v>
                </c:pt>
                <c:pt idx="10">
                  <c:v>-11.500000000000004</c:v>
                </c:pt>
                <c:pt idx="11">
                  <c:v>-11.400000000000004</c:v>
                </c:pt>
                <c:pt idx="12">
                  <c:v>-11.300000000000004</c:v>
                </c:pt>
                <c:pt idx="13">
                  <c:v>-11.200000000000005</c:v>
                </c:pt>
                <c:pt idx="14">
                  <c:v>-11.100000000000005</c:v>
                </c:pt>
                <c:pt idx="15">
                  <c:v>-11.000000000000005</c:v>
                </c:pt>
                <c:pt idx="16">
                  <c:v>-10.900000000000006</c:v>
                </c:pt>
                <c:pt idx="17">
                  <c:v>-10.800000000000006</c:v>
                </c:pt>
                <c:pt idx="18">
                  <c:v>-10.700000000000006</c:v>
                </c:pt>
                <c:pt idx="19">
                  <c:v>-10.600000000000007</c:v>
                </c:pt>
                <c:pt idx="20">
                  <c:v>-10.500000000000007</c:v>
                </c:pt>
                <c:pt idx="21">
                  <c:v>-10.400000000000007</c:v>
                </c:pt>
                <c:pt idx="22">
                  <c:v>-10.300000000000008</c:v>
                </c:pt>
                <c:pt idx="23">
                  <c:v>-10.200000000000008</c:v>
                </c:pt>
                <c:pt idx="24">
                  <c:v>-10.100000000000009</c:v>
                </c:pt>
                <c:pt idx="25">
                  <c:v>-10.000000000000009</c:v>
                </c:pt>
                <c:pt idx="26">
                  <c:v>-9.90000000000001</c:v>
                </c:pt>
                <c:pt idx="27">
                  <c:v>-9.80000000000001</c:v>
                </c:pt>
                <c:pt idx="28">
                  <c:v>-9.70000000000001</c:v>
                </c:pt>
                <c:pt idx="29">
                  <c:v>-9.60000000000001</c:v>
                </c:pt>
                <c:pt idx="30">
                  <c:v>-9.50000000000001</c:v>
                </c:pt>
                <c:pt idx="31">
                  <c:v>-9.400000000000011</c:v>
                </c:pt>
                <c:pt idx="32">
                  <c:v>-9.300000000000011</c:v>
                </c:pt>
                <c:pt idx="33">
                  <c:v>-9.200000000000012</c:v>
                </c:pt>
                <c:pt idx="34">
                  <c:v>-9.100000000000012</c:v>
                </c:pt>
                <c:pt idx="35">
                  <c:v>-9.000000000000012</c:v>
                </c:pt>
                <c:pt idx="36">
                  <c:v>-8.900000000000013</c:v>
                </c:pt>
                <c:pt idx="37">
                  <c:v>-8.800000000000013</c:v>
                </c:pt>
                <c:pt idx="38">
                  <c:v>-8.700000000000014</c:v>
                </c:pt>
                <c:pt idx="39">
                  <c:v>-8.600000000000014</c:v>
                </c:pt>
                <c:pt idx="40">
                  <c:v>-8.500000000000014</c:v>
                </c:pt>
                <c:pt idx="41">
                  <c:v>-8.400000000000015</c:v>
                </c:pt>
                <c:pt idx="42">
                  <c:v>-8.300000000000015</c:v>
                </c:pt>
                <c:pt idx="43">
                  <c:v>-8.200000000000015</c:v>
                </c:pt>
                <c:pt idx="44">
                  <c:v>-8.100000000000016</c:v>
                </c:pt>
                <c:pt idx="45">
                  <c:v>-8.000000000000016</c:v>
                </c:pt>
                <c:pt idx="46">
                  <c:v>-7.900000000000016</c:v>
                </c:pt>
                <c:pt idx="47">
                  <c:v>-7.800000000000017</c:v>
                </c:pt>
                <c:pt idx="48">
                  <c:v>-7.700000000000017</c:v>
                </c:pt>
                <c:pt idx="49">
                  <c:v>-7.600000000000017</c:v>
                </c:pt>
                <c:pt idx="50">
                  <c:v>-7.500000000000018</c:v>
                </c:pt>
                <c:pt idx="51">
                  <c:v>-7.400000000000018</c:v>
                </c:pt>
                <c:pt idx="52">
                  <c:v>-7.3000000000000185</c:v>
                </c:pt>
                <c:pt idx="53">
                  <c:v>-7.200000000000019</c:v>
                </c:pt>
                <c:pt idx="54">
                  <c:v>-7.100000000000019</c:v>
                </c:pt>
                <c:pt idx="55">
                  <c:v>-7.0000000000000195</c:v>
                </c:pt>
                <c:pt idx="56">
                  <c:v>-6.90000000000002</c:v>
                </c:pt>
                <c:pt idx="57">
                  <c:v>-6.80000000000002</c:v>
                </c:pt>
                <c:pt idx="58">
                  <c:v>-6.700000000000021</c:v>
                </c:pt>
                <c:pt idx="59">
                  <c:v>-6.600000000000021</c:v>
                </c:pt>
                <c:pt idx="60">
                  <c:v>-6.500000000000021</c:v>
                </c:pt>
                <c:pt idx="61">
                  <c:v>-6.400000000000022</c:v>
                </c:pt>
                <c:pt idx="62">
                  <c:v>-6.300000000000022</c:v>
                </c:pt>
                <c:pt idx="63">
                  <c:v>-6.200000000000022</c:v>
                </c:pt>
                <c:pt idx="64">
                  <c:v>-6.100000000000023</c:v>
                </c:pt>
                <c:pt idx="65">
                  <c:v>-6.000000000000023</c:v>
                </c:pt>
                <c:pt idx="66">
                  <c:v>-5.9000000000000234</c:v>
                </c:pt>
                <c:pt idx="67">
                  <c:v>-5.800000000000024</c:v>
                </c:pt>
                <c:pt idx="68">
                  <c:v>-5.700000000000024</c:v>
                </c:pt>
                <c:pt idx="69">
                  <c:v>-5.6000000000000245</c:v>
                </c:pt>
                <c:pt idx="70">
                  <c:v>-5.500000000000025</c:v>
                </c:pt>
                <c:pt idx="71">
                  <c:v>-5.400000000000025</c:v>
                </c:pt>
                <c:pt idx="72">
                  <c:v>-5.300000000000026</c:v>
                </c:pt>
                <c:pt idx="73">
                  <c:v>-5.200000000000026</c:v>
                </c:pt>
                <c:pt idx="74">
                  <c:v>-5.100000000000026</c:v>
                </c:pt>
                <c:pt idx="75">
                  <c:v>-5.000000000000027</c:v>
                </c:pt>
                <c:pt idx="76">
                  <c:v>-4.900000000000027</c:v>
                </c:pt>
                <c:pt idx="77">
                  <c:v>-4.800000000000027</c:v>
                </c:pt>
                <c:pt idx="78">
                  <c:v>-4.700000000000028</c:v>
                </c:pt>
                <c:pt idx="79">
                  <c:v>-4.600000000000028</c:v>
                </c:pt>
                <c:pt idx="80">
                  <c:v>-4.500000000000028</c:v>
                </c:pt>
                <c:pt idx="81">
                  <c:v>-4.400000000000029</c:v>
                </c:pt>
                <c:pt idx="82">
                  <c:v>-4.300000000000029</c:v>
                </c:pt>
                <c:pt idx="83">
                  <c:v>-4.2000000000000295</c:v>
                </c:pt>
                <c:pt idx="84">
                  <c:v>-4.10000000000003</c:v>
                </c:pt>
                <c:pt idx="85">
                  <c:v>-4.00000000000003</c:v>
                </c:pt>
                <c:pt idx="86">
                  <c:v>-3.90000000000003</c:v>
                </c:pt>
                <c:pt idx="87">
                  <c:v>-3.80000000000003</c:v>
                </c:pt>
                <c:pt idx="88">
                  <c:v>-3.70000000000003</c:v>
                </c:pt>
                <c:pt idx="89">
                  <c:v>-3.60000000000003</c:v>
                </c:pt>
                <c:pt idx="90">
                  <c:v>-3.5000000000000298</c:v>
                </c:pt>
                <c:pt idx="91">
                  <c:v>-3.4000000000000297</c:v>
                </c:pt>
                <c:pt idx="92">
                  <c:v>-3.3000000000000296</c:v>
                </c:pt>
                <c:pt idx="93">
                  <c:v>-3.2000000000000295</c:v>
                </c:pt>
                <c:pt idx="94">
                  <c:v>-3.1000000000000294</c:v>
                </c:pt>
                <c:pt idx="95">
                  <c:v>-3.0000000000000293</c:v>
                </c:pt>
                <c:pt idx="96">
                  <c:v>-2.900000000000029</c:v>
                </c:pt>
                <c:pt idx="97">
                  <c:v>-2.800000000000029</c:v>
                </c:pt>
                <c:pt idx="98">
                  <c:v>-2.700000000000029</c:v>
                </c:pt>
                <c:pt idx="99">
                  <c:v>-2.600000000000029</c:v>
                </c:pt>
                <c:pt idx="100">
                  <c:v>-2.500000000000029</c:v>
                </c:pt>
                <c:pt idx="101">
                  <c:v>-2.4000000000000288</c:v>
                </c:pt>
                <c:pt idx="102">
                  <c:v>-2.3000000000000287</c:v>
                </c:pt>
                <c:pt idx="103">
                  <c:v>-2.2000000000000286</c:v>
                </c:pt>
                <c:pt idx="104">
                  <c:v>-2.1000000000000285</c:v>
                </c:pt>
                <c:pt idx="105">
                  <c:v>-2.0000000000000284</c:v>
                </c:pt>
                <c:pt idx="106">
                  <c:v>-1.9000000000000283</c:v>
                </c:pt>
                <c:pt idx="107">
                  <c:v>-1.8000000000000282</c:v>
                </c:pt>
                <c:pt idx="108">
                  <c:v>-1.7000000000000282</c:v>
                </c:pt>
                <c:pt idx="109">
                  <c:v>-1.600000000000028</c:v>
                </c:pt>
                <c:pt idx="110">
                  <c:v>-1.500000000000028</c:v>
                </c:pt>
                <c:pt idx="111">
                  <c:v>-1.4000000000000279</c:v>
                </c:pt>
                <c:pt idx="112">
                  <c:v>-1.3000000000000278</c:v>
                </c:pt>
                <c:pt idx="113">
                  <c:v>-1.2000000000000277</c:v>
                </c:pt>
                <c:pt idx="114">
                  <c:v>-1.1000000000000276</c:v>
                </c:pt>
                <c:pt idx="115">
                  <c:v>-1.0000000000000275</c:v>
                </c:pt>
                <c:pt idx="116">
                  <c:v>-0.9000000000000276</c:v>
                </c:pt>
                <c:pt idx="117">
                  <c:v>-0.8000000000000276</c:v>
                </c:pt>
                <c:pt idx="118">
                  <c:v>-0.7000000000000276</c:v>
                </c:pt>
                <c:pt idx="119">
                  <c:v>-0.6000000000000276</c:v>
                </c:pt>
                <c:pt idx="120">
                  <c:v>-0.5000000000000276</c:v>
                </c:pt>
                <c:pt idx="121">
                  <c:v>-0.40000000000002767</c:v>
                </c:pt>
                <c:pt idx="122">
                  <c:v>-0.3000000000000277</c:v>
                </c:pt>
                <c:pt idx="123">
                  <c:v>-0.20000000000002768</c:v>
                </c:pt>
                <c:pt idx="124">
                  <c:v>-0.10000000000002768</c:v>
                </c:pt>
                <c:pt idx="125">
                  <c:v>-2.7672308888782027E-14</c:v>
                </c:pt>
                <c:pt idx="126">
                  <c:v>0.09999999999997233</c:v>
                </c:pt>
                <c:pt idx="127">
                  <c:v>0.19999999999997234</c:v>
                </c:pt>
                <c:pt idx="128">
                  <c:v>0.29999999999997234</c:v>
                </c:pt>
                <c:pt idx="129">
                  <c:v>0.3999999999999724</c:v>
                </c:pt>
                <c:pt idx="130">
                  <c:v>0.49999999999997236</c:v>
                </c:pt>
                <c:pt idx="131">
                  <c:v>0.5999999999999723</c:v>
                </c:pt>
                <c:pt idx="132">
                  <c:v>0.6999999999999723</c:v>
                </c:pt>
                <c:pt idx="133">
                  <c:v>0.7999999999999723</c:v>
                </c:pt>
                <c:pt idx="134">
                  <c:v>0.8999999999999723</c:v>
                </c:pt>
                <c:pt idx="135">
                  <c:v>0.9999999999999722</c:v>
                </c:pt>
                <c:pt idx="136">
                  <c:v>1.0999999999999723</c:v>
                </c:pt>
                <c:pt idx="137">
                  <c:v>1.1999999999999724</c:v>
                </c:pt>
                <c:pt idx="138">
                  <c:v>1.2999999999999725</c:v>
                </c:pt>
                <c:pt idx="139">
                  <c:v>1.3999999999999726</c:v>
                </c:pt>
                <c:pt idx="140">
                  <c:v>1.4999999999999727</c:v>
                </c:pt>
                <c:pt idx="141">
                  <c:v>1.5999999999999728</c:v>
                </c:pt>
                <c:pt idx="142">
                  <c:v>1.6999999999999729</c:v>
                </c:pt>
                <c:pt idx="143">
                  <c:v>1.799999999999973</c:v>
                </c:pt>
                <c:pt idx="144">
                  <c:v>1.899999999999973</c:v>
                </c:pt>
                <c:pt idx="145">
                  <c:v>1.9999999999999731</c:v>
                </c:pt>
                <c:pt idx="146">
                  <c:v>2.099999999999973</c:v>
                </c:pt>
                <c:pt idx="147">
                  <c:v>2.199999999999973</c:v>
                </c:pt>
                <c:pt idx="148">
                  <c:v>2.299999999999973</c:v>
                </c:pt>
                <c:pt idx="149">
                  <c:v>2.3999999999999733</c:v>
                </c:pt>
                <c:pt idx="150">
                  <c:v>2.4999999999999734</c:v>
                </c:pt>
                <c:pt idx="151">
                  <c:v>2.5999999999999734</c:v>
                </c:pt>
                <c:pt idx="152">
                  <c:v>2.6999999999999735</c:v>
                </c:pt>
                <c:pt idx="153">
                  <c:v>2.7999999999999736</c:v>
                </c:pt>
                <c:pt idx="154">
                  <c:v>2.8999999999999737</c:v>
                </c:pt>
                <c:pt idx="155">
                  <c:v>2.999999999999974</c:v>
                </c:pt>
                <c:pt idx="156">
                  <c:v>3.099999999999974</c:v>
                </c:pt>
                <c:pt idx="157">
                  <c:v>3.199999999999974</c:v>
                </c:pt>
                <c:pt idx="158">
                  <c:v>3.299999999999974</c:v>
                </c:pt>
                <c:pt idx="159">
                  <c:v>3.399999999999974</c:v>
                </c:pt>
                <c:pt idx="160">
                  <c:v>3.4999999999999742</c:v>
                </c:pt>
                <c:pt idx="161">
                  <c:v>3.5999999999999743</c:v>
                </c:pt>
                <c:pt idx="162">
                  <c:v>3.6999999999999744</c:v>
                </c:pt>
                <c:pt idx="163">
                  <c:v>3.7999999999999745</c:v>
                </c:pt>
                <c:pt idx="164">
                  <c:v>3.8999999999999746</c:v>
                </c:pt>
                <c:pt idx="165">
                  <c:v>3.9999999999999747</c:v>
                </c:pt>
                <c:pt idx="166">
                  <c:v>4.099999999999975</c:v>
                </c:pt>
                <c:pt idx="167">
                  <c:v>4.199999999999974</c:v>
                </c:pt>
                <c:pt idx="168">
                  <c:v>4.299999999999974</c:v>
                </c:pt>
                <c:pt idx="169">
                  <c:v>4.399999999999974</c:v>
                </c:pt>
                <c:pt idx="170">
                  <c:v>4.499999999999973</c:v>
                </c:pt>
                <c:pt idx="171">
                  <c:v>4.599999999999973</c:v>
                </c:pt>
                <c:pt idx="172">
                  <c:v>4.699999999999973</c:v>
                </c:pt>
                <c:pt idx="173">
                  <c:v>4.799999999999972</c:v>
                </c:pt>
                <c:pt idx="174">
                  <c:v>4.899999999999972</c:v>
                </c:pt>
                <c:pt idx="175">
                  <c:v>4.999999999999972</c:v>
                </c:pt>
                <c:pt idx="176">
                  <c:v>5.099999999999971</c:v>
                </c:pt>
                <c:pt idx="177">
                  <c:v>5.199999999999971</c:v>
                </c:pt>
                <c:pt idx="178">
                  <c:v>5.2999999999999705</c:v>
                </c:pt>
                <c:pt idx="179">
                  <c:v>5.39999999999997</c:v>
                </c:pt>
                <c:pt idx="180">
                  <c:v>5.49999999999997</c:v>
                </c:pt>
                <c:pt idx="181">
                  <c:v>5.5999999999999694</c:v>
                </c:pt>
                <c:pt idx="182">
                  <c:v>5.699999999999969</c:v>
                </c:pt>
                <c:pt idx="183">
                  <c:v>5.799999999999969</c:v>
                </c:pt>
                <c:pt idx="184">
                  <c:v>5.899999999999968</c:v>
                </c:pt>
                <c:pt idx="185">
                  <c:v>5.999999999999968</c:v>
                </c:pt>
                <c:pt idx="186">
                  <c:v>6.099999999999968</c:v>
                </c:pt>
                <c:pt idx="187">
                  <c:v>6.199999999999967</c:v>
                </c:pt>
                <c:pt idx="188">
                  <c:v>6.299999999999967</c:v>
                </c:pt>
                <c:pt idx="189">
                  <c:v>6.399999999999967</c:v>
                </c:pt>
                <c:pt idx="190">
                  <c:v>6.499999999999966</c:v>
                </c:pt>
                <c:pt idx="191">
                  <c:v>6.599999999999966</c:v>
                </c:pt>
                <c:pt idx="192">
                  <c:v>6.6999999999999655</c:v>
                </c:pt>
                <c:pt idx="193">
                  <c:v>6.799999999999965</c:v>
                </c:pt>
                <c:pt idx="194">
                  <c:v>6.899999999999965</c:v>
                </c:pt>
                <c:pt idx="195">
                  <c:v>6.9999999999999645</c:v>
                </c:pt>
                <c:pt idx="196">
                  <c:v>7.099999999999964</c:v>
                </c:pt>
                <c:pt idx="197">
                  <c:v>7.199999999999964</c:v>
                </c:pt>
                <c:pt idx="198">
                  <c:v>7.299999999999963</c:v>
                </c:pt>
                <c:pt idx="199">
                  <c:v>7.399999999999963</c:v>
                </c:pt>
                <c:pt idx="200">
                  <c:v>7.499999999999963</c:v>
                </c:pt>
                <c:pt idx="201">
                  <c:v>7.599999999999962</c:v>
                </c:pt>
                <c:pt idx="202">
                  <c:v>7.699999999999962</c:v>
                </c:pt>
                <c:pt idx="203">
                  <c:v>7.799999999999962</c:v>
                </c:pt>
                <c:pt idx="204">
                  <c:v>7.899999999999961</c:v>
                </c:pt>
                <c:pt idx="205">
                  <c:v>7.999999999999961</c:v>
                </c:pt>
                <c:pt idx="206">
                  <c:v>8.09999999999996</c:v>
                </c:pt>
                <c:pt idx="207">
                  <c:v>8.19999999999996</c:v>
                </c:pt>
                <c:pt idx="208">
                  <c:v>8.29999999999996</c:v>
                </c:pt>
                <c:pt idx="209">
                  <c:v>8.39999999999996</c:v>
                </c:pt>
                <c:pt idx="210">
                  <c:v>8.49999999999996</c:v>
                </c:pt>
                <c:pt idx="211">
                  <c:v>8.599999999999959</c:v>
                </c:pt>
                <c:pt idx="212">
                  <c:v>8.699999999999958</c:v>
                </c:pt>
                <c:pt idx="213">
                  <c:v>8.799999999999958</c:v>
                </c:pt>
                <c:pt idx="214">
                  <c:v>8.899999999999958</c:v>
                </c:pt>
                <c:pt idx="215">
                  <c:v>8.999999999999957</c:v>
                </c:pt>
                <c:pt idx="216">
                  <c:v>9.099999999999957</c:v>
                </c:pt>
                <c:pt idx="217">
                  <c:v>9.199999999999957</c:v>
                </c:pt>
                <c:pt idx="218">
                  <c:v>9.299999999999956</c:v>
                </c:pt>
                <c:pt idx="219">
                  <c:v>9.399999999999956</c:v>
                </c:pt>
                <c:pt idx="220">
                  <c:v>9.499999999999956</c:v>
                </c:pt>
                <c:pt idx="221">
                  <c:v>9.599999999999955</c:v>
                </c:pt>
                <c:pt idx="222">
                  <c:v>9.699999999999955</c:v>
                </c:pt>
                <c:pt idx="223">
                  <c:v>9.799999999999955</c:v>
                </c:pt>
                <c:pt idx="224">
                  <c:v>9.899999999999954</c:v>
                </c:pt>
                <c:pt idx="225">
                  <c:v>9.999999999999954</c:v>
                </c:pt>
                <c:pt idx="226">
                  <c:v>10.099999999999953</c:v>
                </c:pt>
                <c:pt idx="227">
                  <c:v>10.199999999999953</c:v>
                </c:pt>
                <c:pt idx="228">
                  <c:v>10.299999999999953</c:v>
                </c:pt>
                <c:pt idx="229">
                  <c:v>10.399999999999952</c:v>
                </c:pt>
                <c:pt idx="230">
                  <c:v>10.499999999999952</c:v>
                </c:pt>
                <c:pt idx="231">
                  <c:v>10.599999999999952</c:v>
                </c:pt>
                <c:pt idx="232">
                  <c:v>10.699999999999951</c:v>
                </c:pt>
                <c:pt idx="233">
                  <c:v>10.799999999999951</c:v>
                </c:pt>
                <c:pt idx="234">
                  <c:v>10.89999999999995</c:v>
                </c:pt>
                <c:pt idx="235">
                  <c:v>10.99999999999995</c:v>
                </c:pt>
                <c:pt idx="236">
                  <c:v>11.09999999999995</c:v>
                </c:pt>
                <c:pt idx="237">
                  <c:v>11.19999999999995</c:v>
                </c:pt>
                <c:pt idx="238">
                  <c:v>11.29999999999995</c:v>
                </c:pt>
                <c:pt idx="239">
                  <c:v>11.399999999999949</c:v>
                </c:pt>
                <c:pt idx="240">
                  <c:v>11.499999999999948</c:v>
                </c:pt>
                <c:pt idx="241">
                  <c:v>11.599999999999948</c:v>
                </c:pt>
                <c:pt idx="242">
                  <c:v>11.699999999999948</c:v>
                </c:pt>
                <c:pt idx="243">
                  <c:v>11.799999999999947</c:v>
                </c:pt>
                <c:pt idx="244">
                  <c:v>11.899999999999947</c:v>
                </c:pt>
                <c:pt idx="245">
                  <c:v>11.999999999999947</c:v>
                </c:pt>
                <c:pt idx="246">
                  <c:v>12.099999999999946</c:v>
                </c:pt>
                <c:pt idx="247">
                  <c:v>12.199999999999946</c:v>
                </c:pt>
                <c:pt idx="248">
                  <c:v>12.299999999999946</c:v>
                </c:pt>
                <c:pt idx="249">
                  <c:v>12.399999999999945</c:v>
                </c:pt>
                <c:pt idx="250">
                  <c:v>12.499999999999945</c:v>
                </c:pt>
                <c:pt idx="251">
                  <c:v>12.599999999999945</c:v>
                </c:pt>
                <c:pt idx="252">
                  <c:v>12.699999999999944</c:v>
                </c:pt>
              </c:numCache>
            </c:numRef>
          </c:xVal>
          <c:yVal>
            <c:numRef>
              <c:f>'nr x~2'!$C$7:$C$259</c:f>
              <c:numCache>
                <c:ptCount val="253"/>
                <c:pt idx="0">
                  <c:v>156.25</c:v>
                </c:pt>
                <c:pt idx="1">
                  <c:v>153.76000000000002</c:v>
                </c:pt>
                <c:pt idx="2">
                  <c:v>151.29000000000002</c:v>
                </c:pt>
                <c:pt idx="3">
                  <c:v>148.84000000000003</c:v>
                </c:pt>
                <c:pt idx="4">
                  <c:v>146.41000000000003</c:v>
                </c:pt>
                <c:pt idx="5">
                  <c:v>144.00000000000006</c:v>
                </c:pt>
                <c:pt idx="6">
                  <c:v>141.61000000000004</c:v>
                </c:pt>
                <c:pt idx="7">
                  <c:v>139.24000000000007</c:v>
                </c:pt>
                <c:pt idx="8">
                  <c:v>136.89000000000007</c:v>
                </c:pt>
                <c:pt idx="9">
                  <c:v>134.5600000000001</c:v>
                </c:pt>
                <c:pt idx="10">
                  <c:v>132.25000000000009</c:v>
                </c:pt>
                <c:pt idx="11">
                  <c:v>129.9600000000001</c:v>
                </c:pt>
                <c:pt idx="12">
                  <c:v>127.6900000000001</c:v>
                </c:pt>
                <c:pt idx="13">
                  <c:v>125.4400000000001</c:v>
                </c:pt>
                <c:pt idx="14">
                  <c:v>123.21000000000011</c:v>
                </c:pt>
                <c:pt idx="15">
                  <c:v>121.00000000000011</c:v>
                </c:pt>
                <c:pt idx="16">
                  <c:v>118.81000000000013</c:v>
                </c:pt>
                <c:pt idx="17">
                  <c:v>116.64000000000013</c:v>
                </c:pt>
                <c:pt idx="18">
                  <c:v>114.49000000000014</c:v>
                </c:pt>
                <c:pt idx="19">
                  <c:v>112.36000000000014</c:v>
                </c:pt>
                <c:pt idx="20">
                  <c:v>110.25000000000014</c:v>
                </c:pt>
                <c:pt idx="21">
                  <c:v>108.16000000000015</c:v>
                </c:pt>
                <c:pt idx="22">
                  <c:v>106.09000000000016</c:v>
                </c:pt>
                <c:pt idx="23">
                  <c:v>104.04000000000016</c:v>
                </c:pt>
                <c:pt idx="24">
                  <c:v>102.01000000000018</c:v>
                </c:pt>
                <c:pt idx="25">
                  <c:v>100.00000000000017</c:v>
                </c:pt>
                <c:pt idx="26">
                  <c:v>98.01000000000019</c:v>
                </c:pt>
                <c:pt idx="27">
                  <c:v>96.04000000000019</c:v>
                </c:pt>
                <c:pt idx="28">
                  <c:v>94.09000000000019</c:v>
                </c:pt>
                <c:pt idx="29">
                  <c:v>92.1600000000002</c:v>
                </c:pt>
                <c:pt idx="30">
                  <c:v>90.2500000000002</c:v>
                </c:pt>
                <c:pt idx="31">
                  <c:v>88.36000000000021</c:v>
                </c:pt>
                <c:pt idx="32">
                  <c:v>86.49000000000021</c:v>
                </c:pt>
                <c:pt idx="33">
                  <c:v>84.64000000000021</c:v>
                </c:pt>
                <c:pt idx="34">
                  <c:v>82.81000000000022</c:v>
                </c:pt>
                <c:pt idx="35">
                  <c:v>81.00000000000023</c:v>
                </c:pt>
                <c:pt idx="36">
                  <c:v>79.21000000000022</c:v>
                </c:pt>
                <c:pt idx="37">
                  <c:v>77.44000000000023</c:v>
                </c:pt>
                <c:pt idx="38">
                  <c:v>75.69000000000024</c:v>
                </c:pt>
                <c:pt idx="39">
                  <c:v>73.96000000000024</c:v>
                </c:pt>
                <c:pt idx="40">
                  <c:v>72.25000000000024</c:v>
                </c:pt>
                <c:pt idx="41">
                  <c:v>70.56000000000024</c:v>
                </c:pt>
                <c:pt idx="42">
                  <c:v>68.89000000000024</c:v>
                </c:pt>
                <c:pt idx="43">
                  <c:v>67.24000000000025</c:v>
                </c:pt>
                <c:pt idx="44">
                  <c:v>65.61000000000026</c:v>
                </c:pt>
                <c:pt idx="45">
                  <c:v>64.00000000000026</c:v>
                </c:pt>
                <c:pt idx="46">
                  <c:v>62.41000000000026</c:v>
                </c:pt>
                <c:pt idx="47">
                  <c:v>60.84000000000026</c:v>
                </c:pt>
                <c:pt idx="48">
                  <c:v>59.29000000000026</c:v>
                </c:pt>
                <c:pt idx="49">
                  <c:v>57.76000000000027</c:v>
                </c:pt>
                <c:pt idx="50">
                  <c:v>56.25000000000027</c:v>
                </c:pt>
                <c:pt idx="51">
                  <c:v>54.76000000000027</c:v>
                </c:pt>
                <c:pt idx="52">
                  <c:v>53.29000000000027</c:v>
                </c:pt>
                <c:pt idx="53">
                  <c:v>51.84000000000027</c:v>
                </c:pt>
                <c:pt idx="54">
                  <c:v>50.410000000000274</c:v>
                </c:pt>
                <c:pt idx="55">
                  <c:v>49.00000000000027</c:v>
                </c:pt>
                <c:pt idx="56">
                  <c:v>47.61000000000028</c:v>
                </c:pt>
                <c:pt idx="57">
                  <c:v>46.24000000000027</c:v>
                </c:pt>
                <c:pt idx="58">
                  <c:v>44.89000000000028</c:v>
                </c:pt>
                <c:pt idx="59">
                  <c:v>43.56000000000028</c:v>
                </c:pt>
                <c:pt idx="60">
                  <c:v>42.25000000000028</c:v>
                </c:pt>
                <c:pt idx="61">
                  <c:v>40.96000000000028</c:v>
                </c:pt>
                <c:pt idx="62">
                  <c:v>39.690000000000275</c:v>
                </c:pt>
                <c:pt idx="63">
                  <c:v>38.440000000000275</c:v>
                </c:pt>
                <c:pt idx="64">
                  <c:v>37.21000000000028</c:v>
                </c:pt>
                <c:pt idx="65">
                  <c:v>36.00000000000028</c:v>
                </c:pt>
                <c:pt idx="66">
                  <c:v>34.81000000000028</c:v>
                </c:pt>
                <c:pt idx="67">
                  <c:v>33.64000000000028</c:v>
                </c:pt>
                <c:pt idx="68">
                  <c:v>32.49000000000027</c:v>
                </c:pt>
                <c:pt idx="69">
                  <c:v>31.360000000000273</c:v>
                </c:pt>
                <c:pt idx="70">
                  <c:v>30.250000000000274</c:v>
                </c:pt>
                <c:pt idx="71">
                  <c:v>29.160000000000274</c:v>
                </c:pt>
                <c:pt idx="72">
                  <c:v>28.09000000000027</c:v>
                </c:pt>
                <c:pt idx="73">
                  <c:v>27.04000000000027</c:v>
                </c:pt>
                <c:pt idx="74">
                  <c:v>26.010000000000268</c:v>
                </c:pt>
                <c:pt idx="75">
                  <c:v>25.000000000000266</c:v>
                </c:pt>
                <c:pt idx="76">
                  <c:v>24.010000000000264</c:v>
                </c:pt>
                <c:pt idx="77">
                  <c:v>23.040000000000262</c:v>
                </c:pt>
                <c:pt idx="78">
                  <c:v>22.09000000000026</c:v>
                </c:pt>
                <c:pt idx="79">
                  <c:v>21.16000000000026</c:v>
                </c:pt>
                <c:pt idx="80">
                  <c:v>20.250000000000256</c:v>
                </c:pt>
                <c:pt idx="81">
                  <c:v>19.36000000000025</c:v>
                </c:pt>
                <c:pt idx="82">
                  <c:v>18.49000000000025</c:v>
                </c:pt>
                <c:pt idx="83">
                  <c:v>17.64000000000025</c:v>
                </c:pt>
                <c:pt idx="84">
                  <c:v>16.810000000000244</c:v>
                </c:pt>
                <c:pt idx="85">
                  <c:v>16.00000000000024</c:v>
                </c:pt>
                <c:pt idx="86">
                  <c:v>15.210000000000235</c:v>
                </c:pt>
                <c:pt idx="87">
                  <c:v>14.440000000000229</c:v>
                </c:pt>
                <c:pt idx="88">
                  <c:v>13.690000000000222</c:v>
                </c:pt>
                <c:pt idx="89">
                  <c:v>12.960000000000214</c:v>
                </c:pt>
                <c:pt idx="90">
                  <c:v>12.250000000000208</c:v>
                </c:pt>
                <c:pt idx="91">
                  <c:v>11.560000000000201</c:v>
                </c:pt>
                <c:pt idx="92">
                  <c:v>10.890000000000196</c:v>
                </c:pt>
                <c:pt idx="93">
                  <c:v>10.240000000000189</c:v>
                </c:pt>
                <c:pt idx="94">
                  <c:v>9.610000000000182</c:v>
                </c:pt>
                <c:pt idx="95">
                  <c:v>9.000000000000176</c:v>
                </c:pt>
                <c:pt idx="96">
                  <c:v>8.410000000000169</c:v>
                </c:pt>
                <c:pt idx="97">
                  <c:v>7.840000000000163</c:v>
                </c:pt>
                <c:pt idx="98">
                  <c:v>7.290000000000157</c:v>
                </c:pt>
                <c:pt idx="99">
                  <c:v>6.760000000000151</c:v>
                </c:pt>
                <c:pt idx="100">
                  <c:v>6.250000000000144</c:v>
                </c:pt>
                <c:pt idx="101">
                  <c:v>5.760000000000138</c:v>
                </c:pt>
                <c:pt idx="102">
                  <c:v>5.290000000000132</c:v>
                </c:pt>
                <c:pt idx="103">
                  <c:v>4.840000000000126</c:v>
                </c:pt>
                <c:pt idx="104">
                  <c:v>4.41000000000012</c:v>
                </c:pt>
                <c:pt idx="105">
                  <c:v>4.000000000000114</c:v>
                </c:pt>
                <c:pt idx="106">
                  <c:v>3.610000000000108</c:v>
                </c:pt>
                <c:pt idx="107">
                  <c:v>3.2400000000001015</c:v>
                </c:pt>
                <c:pt idx="108">
                  <c:v>2.8900000000000956</c:v>
                </c:pt>
                <c:pt idx="109">
                  <c:v>2.5600000000000898</c:v>
                </c:pt>
                <c:pt idx="110">
                  <c:v>2.250000000000084</c:v>
                </c:pt>
                <c:pt idx="111">
                  <c:v>1.9600000000000781</c:v>
                </c:pt>
                <c:pt idx="112">
                  <c:v>1.6900000000000723</c:v>
                </c:pt>
                <c:pt idx="113">
                  <c:v>1.4400000000000666</c:v>
                </c:pt>
                <c:pt idx="114">
                  <c:v>1.2100000000000608</c:v>
                </c:pt>
                <c:pt idx="115">
                  <c:v>1.000000000000055</c:v>
                </c:pt>
                <c:pt idx="116">
                  <c:v>0.8100000000000496</c:v>
                </c:pt>
                <c:pt idx="117">
                  <c:v>0.6400000000000441</c:v>
                </c:pt>
                <c:pt idx="118">
                  <c:v>0.4900000000000386</c:v>
                </c:pt>
                <c:pt idx="119">
                  <c:v>0.3600000000000331</c:v>
                </c:pt>
                <c:pt idx="120">
                  <c:v>0.25000000000002764</c:v>
                </c:pt>
                <c:pt idx="121">
                  <c:v>0.16000000000002212</c:v>
                </c:pt>
                <c:pt idx="122">
                  <c:v>0.09000000000001661</c:v>
                </c:pt>
                <c:pt idx="123">
                  <c:v>0.040000000000011075</c:v>
                </c:pt>
                <c:pt idx="124">
                  <c:v>0.010000000000005536</c:v>
                </c:pt>
                <c:pt idx="125">
                  <c:v>7.657566792361648E-28</c:v>
                </c:pt>
                <c:pt idx="126">
                  <c:v>0.009999999999994466</c:v>
                </c:pt>
                <c:pt idx="127">
                  <c:v>0.03999999999998893</c:v>
                </c:pt>
                <c:pt idx="128">
                  <c:v>0.08999999999998341</c:v>
                </c:pt>
                <c:pt idx="129">
                  <c:v>0.1599999999999779</c:v>
                </c:pt>
                <c:pt idx="130">
                  <c:v>0.24999999999997236</c:v>
                </c:pt>
                <c:pt idx="131">
                  <c:v>0.3599999999999668</c:v>
                </c:pt>
                <c:pt idx="132">
                  <c:v>0.48999999999996124</c:v>
                </c:pt>
                <c:pt idx="133">
                  <c:v>0.6399999999999557</c:v>
                </c:pt>
                <c:pt idx="134">
                  <c:v>0.8099999999999501</c:v>
                </c:pt>
                <c:pt idx="135">
                  <c:v>0.9999999999999445</c:v>
                </c:pt>
                <c:pt idx="136">
                  <c:v>1.2099999999999391</c:v>
                </c:pt>
                <c:pt idx="137">
                  <c:v>1.4399999999999338</c:v>
                </c:pt>
                <c:pt idx="138">
                  <c:v>1.6899999999999284</c:v>
                </c:pt>
                <c:pt idx="139">
                  <c:v>1.9599999999999234</c:v>
                </c:pt>
                <c:pt idx="140">
                  <c:v>2.2499999999999183</c:v>
                </c:pt>
                <c:pt idx="141">
                  <c:v>2.559999999999913</c:v>
                </c:pt>
                <c:pt idx="142">
                  <c:v>2.8899999999999078</c:v>
                </c:pt>
                <c:pt idx="143">
                  <c:v>3.2399999999999025</c:v>
                </c:pt>
                <c:pt idx="144">
                  <c:v>3.6099999999998977</c:v>
                </c:pt>
                <c:pt idx="145">
                  <c:v>3.9999999999998925</c:v>
                </c:pt>
                <c:pt idx="146">
                  <c:v>4.4099999999998865</c:v>
                </c:pt>
                <c:pt idx="147">
                  <c:v>4.839999999999882</c:v>
                </c:pt>
                <c:pt idx="148">
                  <c:v>5.289999999999877</c:v>
                </c:pt>
                <c:pt idx="149">
                  <c:v>5.759999999999872</c:v>
                </c:pt>
                <c:pt idx="150">
                  <c:v>6.249999999999867</c:v>
                </c:pt>
                <c:pt idx="151">
                  <c:v>6.759999999999862</c:v>
                </c:pt>
                <c:pt idx="152">
                  <c:v>7.289999999999857</c:v>
                </c:pt>
                <c:pt idx="153">
                  <c:v>7.839999999999852</c:v>
                </c:pt>
                <c:pt idx="154">
                  <c:v>8.409999999999847</c:v>
                </c:pt>
                <c:pt idx="155">
                  <c:v>8.999999999999844</c:v>
                </c:pt>
                <c:pt idx="156">
                  <c:v>9.609999999999838</c:v>
                </c:pt>
                <c:pt idx="157">
                  <c:v>10.239999999999833</c:v>
                </c:pt>
                <c:pt idx="158">
                  <c:v>10.889999999999828</c:v>
                </c:pt>
                <c:pt idx="159">
                  <c:v>11.559999999999825</c:v>
                </c:pt>
                <c:pt idx="160">
                  <c:v>12.249999999999819</c:v>
                </c:pt>
                <c:pt idx="161">
                  <c:v>12.959999999999814</c:v>
                </c:pt>
                <c:pt idx="162">
                  <c:v>13.689999999999811</c:v>
                </c:pt>
                <c:pt idx="163">
                  <c:v>14.439999999999806</c:v>
                </c:pt>
                <c:pt idx="164">
                  <c:v>15.209999999999802</c:v>
                </c:pt>
                <c:pt idx="165">
                  <c:v>15.999999999999797</c:v>
                </c:pt>
                <c:pt idx="166">
                  <c:v>16.809999999999793</c:v>
                </c:pt>
                <c:pt idx="167">
                  <c:v>17.639999999999784</c:v>
                </c:pt>
                <c:pt idx="168">
                  <c:v>18.489999999999778</c:v>
                </c:pt>
                <c:pt idx="169">
                  <c:v>19.35999999999977</c:v>
                </c:pt>
                <c:pt idx="170">
                  <c:v>20.24999999999976</c:v>
                </c:pt>
                <c:pt idx="171">
                  <c:v>21.15999999999975</c:v>
                </c:pt>
                <c:pt idx="172">
                  <c:v>22.089999999999744</c:v>
                </c:pt>
                <c:pt idx="173">
                  <c:v>23.039999999999733</c:v>
                </c:pt>
                <c:pt idx="174">
                  <c:v>24.009999999999724</c:v>
                </c:pt>
                <c:pt idx="175">
                  <c:v>24.999999999999716</c:v>
                </c:pt>
                <c:pt idx="176">
                  <c:v>26.009999999999707</c:v>
                </c:pt>
                <c:pt idx="177">
                  <c:v>27.039999999999697</c:v>
                </c:pt>
                <c:pt idx="178">
                  <c:v>28.089999999999687</c:v>
                </c:pt>
                <c:pt idx="179">
                  <c:v>29.159999999999677</c:v>
                </c:pt>
                <c:pt idx="180">
                  <c:v>30.249999999999666</c:v>
                </c:pt>
                <c:pt idx="181">
                  <c:v>31.35999999999966</c:v>
                </c:pt>
                <c:pt idx="182">
                  <c:v>32.48999999999965</c:v>
                </c:pt>
                <c:pt idx="183">
                  <c:v>33.63999999999964</c:v>
                </c:pt>
                <c:pt idx="184">
                  <c:v>34.809999999999626</c:v>
                </c:pt>
                <c:pt idx="185">
                  <c:v>35.999999999999616</c:v>
                </c:pt>
                <c:pt idx="186">
                  <c:v>37.2099999999996</c:v>
                </c:pt>
                <c:pt idx="187">
                  <c:v>38.43999999999959</c:v>
                </c:pt>
                <c:pt idx="188">
                  <c:v>39.689999999999586</c:v>
                </c:pt>
                <c:pt idx="189">
                  <c:v>40.959999999999575</c:v>
                </c:pt>
                <c:pt idx="190">
                  <c:v>42.24999999999956</c:v>
                </c:pt>
                <c:pt idx="191">
                  <c:v>43.55999999999955</c:v>
                </c:pt>
                <c:pt idx="192">
                  <c:v>44.88999999999954</c:v>
                </c:pt>
                <c:pt idx="193">
                  <c:v>46.239999999999526</c:v>
                </c:pt>
                <c:pt idx="194">
                  <c:v>47.609999999999516</c:v>
                </c:pt>
                <c:pt idx="195">
                  <c:v>48.9999999999995</c:v>
                </c:pt>
                <c:pt idx="196">
                  <c:v>50.40999999999949</c:v>
                </c:pt>
                <c:pt idx="197">
                  <c:v>51.83999999999948</c:v>
                </c:pt>
                <c:pt idx="198">
                  <c:v>53.289999999999466</c:v>
                </c:pt>
                <c:pt idx="199">
                  <c:v>54.75999999999945</c:v>
                </c:pt>
                <c:pt idx="200">
                  <c:v>56.24999999999944</c:v>
                </c:pt>
                <c:pt idx="201">
                  <c:v>57.75999999999943</c:v>
                </c:pt>
                <c:pt idx="202">
                  <c:v>59.28999999999942</c:v>
                </c:pt>
                <c:pt idx="203">
                  <c:v>60.8399999999994</c:v>
                </c:pt>
                <c:pt idx="204">
                  <c:v>62.409999999999386</c:v>
                </c:pt>
                <c:pt idx="205">
                  <c:v>63.999999999999375</c:v>
                </c:pt>
                <c:pt idx="206">
                  <c:v>65.60999999999936</c:v>
                </c:pt>
                <c:pt idx="207">
                  <c:v>67.23999999999934</c:v>
                </c:pt>
                <c:pt idx="208">
                  <c:v>68.88999999999933</c:v>
                </c:pt>
                <c:pt idx="209">
                  <c:v>70.55999999999932</c:v>
                </c:pt>
                <c:pt idx="210">
                  <c:v>72.2499999999993</c:v>
                </c:pt>
                <c:pt idx="211">
                  <c:v>73.9599999999993</c:v>
                </c:pt>
                <c:pt idx="212">
                  <c:v>75.68999999999927</c:v>
                </c:pt>
                <c:pt idx="213">
                  <c:v>77.43999999999926</c:v>
                </c:pt>
                <c:pt idx="214">
                  <c:v>79.20999999999924</c:v>
                </c:pt>
                <c:pt idx="215">
                  <c:v>80.99999999999923</c:v>
                </c:pt>
                <c:pt idx="216">
                  <c:v>82.80999999999922</c:v>
                </c:pt>
                <c:pt idx="217">
                  <c:v>84.6399999999992</c:v>
                </c:pt>
                <c:pt idx="218">
                  <c:v>86.48999999999918</c:v>
                </c:pt>
                <c:pt idx="219">
                  <c:v>88.35999999999918</c:v>
                </c:pt>
                <c:pt idx="220">
                  <c:v>90.24999999999916</c:v>
                </c:pt>
                <c:pt idx="221">
                  <c:v>92.15999999999914</c:v>
                </c:pt>
                <c:pt idx="222">
                  <c:v>94.08999999999912</c:v>
                </c:pt>
                <c:pt idx="223">
                  <c:v>96.03999999999911</c:v>
                </c:pt>
                <c:pt idx="224">
                  <c:v>98.0099999999991</c:v>
                </c:pt>
                <c:pt idx="225">
                  <c:v>99.99999999999908</c:v>
                </c:pt>
                <c:pt idx="226">
                  <c:v>102.00999999999905</c:v>
                </c:pt>
                <c:pt idx="227">
                  <c:v>104.03999999999904</c:v>
                </c:pt>
                <c:pt idx="228">
                  <c:v>106.08999999999902</c:v>
                </c:pt>
                <c:pt idx="229">
                  <c:v>108.15999999999902</c:v>
                </c:pt>
                <c:pt idx="230">
                  <c:v>110.24999999999899</c:v>
                </c:pt>
                <c:pt idx="231">
                  <c:v>112.35999999999898</c:v>
                </c:pt>
                <c:pt idx="232">
                  <c:v>114.48999999999896</c:v>
                </c:pt>
                <c:pt idx="233">
                  <c:v>116.63999999999893</c:v>
                </c:pt>
                <c:pt idx="234">
                  <c:v>118.80999999999892</c:v>
                </c:pt>
                <c:pt idx="235">
                  <c:v>120.9999999999989</c:v>
                </c:pt>
                <c:pt idx="236">
                  <c:v>123.20999999999889</c:v>
                </c:pt>
                <c:pt idx="237">
                  <c:v>125.43999999999888</c:v>
                </c:pt>
                <c:pt idx="238">
                  <c:v>127.68999999999885</c:v>
                </c:pt>
                <c:pt idx="239">
                  <c:v>129.95999999999884</c:v>
                </c:pt>
                <c:pt idx="240">
                  <c:v>132.2499999999988</c:v>
                </c:pt>
                <c:pt idx="241">
                  <c:v>134.5599999999988</c:v>
                </c:pt>
                <c:pt idx="242">
                  <c:v>136.88999999999876</c:v>
                </c:pt>
                <c:pt idx="243">
                  <c:v>139.23999999999876</c:v>
                </c:pt>
                <c:pt idx="244">
                  <c:v>141.60999999999873</c:v>
                </c:pt>
                <c:pt idx="245">
                  <c:v>143.99999999999872</c:v>
                </c:pt>
                <c:pt idx="246">
                  <c:v>146.4099999999987</c:v>
                </c:pt>
                <c:pt idx="247">
                  <c:v>148.8399999999987</c:v>
                </c:pt>
                <c:pt idx="248">
                  <c:v>151.28999999999866</c:v>
                </c:pt>
                <c:pt idx="249">
                  <c:v>153.75999999999866</c:v>
                </c:pt>
                <c:pt idx="250">
                  <c:v>156.24999999999864</c:v>
                </c:pt>
                <c:pt idx="251">
                  <c:v>158.7599999999986</c:v>
                </c:pt>
                <c:pt idx="252">
                  <c:v>161.28999999999857</c:v>
                </c:pt>
              </c:numCache>
            </c:numRef>
          </c:yVal>
          <c:smooth val="1"/>
        </c:ser>
        <c:ser>
          <c:idx val="7"/>
          <c:order val="6"/>
          <c:tx>
            <c:v>g(x)</c:v>
          </c:tx>
          <c:spPr>
            <a:ln w="127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'nr x~2'!$A$7:$A$259</c:f>
              <c:numCache>
                <c:ptCount val="253"/>
                <c:pt idx="0">
                  <c:v>-12.5</c:v>
                </c:pt>
                <c:pt idx="1">
                  <c:v>-12.4</c:v>
                </c:pt>
                <c:pt idx="2">
                  <c:v>-12.3</c:v>
                </c:pt>
                <c:pt idx="3">
                  <c:v>-12.200000000000001</c:v>
                </c:pt>
                <c:pt idx="4">
                  <c:v>-12.100000000000001</c:v>
                </c:pt>
                <c:pt idx="5">
                  <c:v>-12.000000000000002</c:v>
                </c:pt>
                <c:pt idx="6">
                  <c:v>-11.900000000000002</c:v>
                </c:pt>
                <c:pt idx="7">
                  <c:v>-11.800000000000002</c:v>
                </c:pt>
                <c:pt idx="8">
                  <c:v>-11.700000000000003</c:v>
                </c:pt>
                <c:pt idx="9">
                  <c:v>-11.600000000000003</c:v>
                </c:pt>
                <c:pt idx="10">
                  <c:v>-11.500000000000004</c:v>
                </c:pt>
                <c:pt idx="11">
                  <c:v>-11.400000000000004</c:v>
                </c:pt>
                <c:pt idx="12">
                  <c:v>-11.300000000000004</c:v>
                </c:pt>
                <c:pt idx="13">
                  <c:v>-11.200000000000005</c:v>
                </c:pt>
                <c:pt idx="14">
                  <c:v>-11.100000000000005</c:v>
                </c:pt>
                <c:pt idx="15">
                  <c:v>-11.000000000000005</c:v>
                </c:pt>
                <c:pt idx="16">
                  <c:v>-10.900000000000006</c:v>
                </c:pt>
                <c:pt idx="17">
                  <c:v>-10.800000000000006</c:v>
                </c:pt>
                <c:pt idx="18">
                  <c:v>-10.700000000000006</c:v>
                </c:pt>
                <c:pt idx="19">
                  <c:v>-10.600000000000007</c:v>
                </c:pt>
                <c:pt idx="20">
                  <c:v>-10.500000000000007</c:v>
                </c:pt>
                <c:pt idx="21">
                  <c:v>-10.400000000000007</c:v>
                </c:pt>
                <c:pt idx="22">
                  <c:v>-10.300000000000008</c:v>
                </c:pt>
                <c:pt idx="23">
                  <c:v>-10.200000000000008</c:v>
                </c:pt>
                <c:pt idx="24">
                  <c:v>-10.100000000000009</c:v>
                </c:pt>
                <c:pt idx="25">
                  <c:v>-10.000000000000009</c:v>
                </c:pt>
                <c:pt idx="26">
                  <c:v>-9.90000000000001</c:v>
                </c:pt>
                <c:pt idx="27">
                  <c:v>-9.80000000000001</c:v>
                </c:pt>
                <c:pt idx="28">
                  <c:v>-9.70000000000001</c:v>
                </c:pt>
                <c:pt idx="29">
                  <c:v>-9.60000000000001</c:v>
                </c:pt>
                <c:pt idx="30">
                  <c:v>-9.50000000000001</c:v>
                </c:pt>
                <c:pt idx="31">
                  <c:v>-9.400000000000011</c:v>
                </c:pt>
                <c:pt idx="32">
                  <c:v>-9.300000000000011</c:v>
                </c:pt>
                <c:pt idx="33">
                  <c:v>-9.200000000000012</c:v>
                </c:pt>
                <c:pt idx="34">
                  <c:v>-9.100000000000012</c:v>
                </c:pt>
                <c:pt idx="35">
                  <c:v>-9.000000000000012</c:v>
                </c:pt>
                <c:pt idx="36">
                  <c:v>-8.900000000000013</c:v>
                </c:pt>
                <c:pt idx="37">
                  <c:v>-8.800000000000013</c:v>
                </c:pt>
                <c:pt idx="38">
                  <c:v>-8.700000000000014</c:v>
                </c:pt>
                <c:pt idx="39">
                  <c:v>-8.600000000000014</c:v>
                </c:pt>
                <c:pt idx="40">
                  <c:v>-8.500000000000014</c:v>
                </c:pt>
                <c:pt idx="41">
                  <c:v>-8.400000000000015</c:v>
                </c:pt>
                <c:pt idx="42">
                  <c:v>-8.300000000000015</c:v>
                </c:pt>
                <c:pt idx="43">
                  <c:v>-8.200000000000015</c:v>
                </c:pt>
                <c:pt idx="44">
                  <c:v>-8.100000000000016</c:v>
                </c:pt>
                <c:pt idx="45">
                  <c:v>-8.000000000000016</c:v>
                </c:pt>
                <c:pt idx="46">
                  <c:v>-7.900000000000016</c:v>
                </c:pt>
                <c:pt idx="47">
                  <c:v>-7.800000000000017</c:v>
                </c:pt>
                <c:pt idx="48">
                  <c:v>-7.700000000000017</c:v>
                </c:pt>
                <c:pt idx="49">
                  <c:v>-7.600000000000017</c:v>
                </c:pt>
                <c:pt idx="50">
                  <c:v>-7.500000000000018</c:v>
                </c:pt>
                <c:pt idx="51">
                  <c:v>-7.400000000000018</c:v>
                </c:pt>
                <c:pt idx="52">
                  <c:v>-7.3000000000000185</c:v>
                </c:pt>
                <c:pt idx="53">
                  <c:v>-7.200000000000019</c:v>
                </c:pt>
                <c:pt idx="54">
                  <c:v>-7.100000000000019</c:v>
                </c:pt>
                <c:pt idx="55">
                  <c:v>-7.0000000000000195</c:v>
                </c:pt>
                <c:pt idx="56">
                  <c:v>-6.90000000000002</c:v>
                </c:pt>
                <c:pt idx="57">
                  <c:v>-6.80000000000002</c:v>
                </c:pt>
                <c:pt idx="58">
                  <c:v>-6.700000000000021</c:v>
                </c:pt>
                <c:pt idx="59">
                  <c:v>-6.600000000000021</c:v>
                </c:pt>
                <c:pt idx="60">
                  <c:v>-6.500000000000021</c:v>
                </c:pt>
                <c:pt idx="61">
                  <c:v>-6.400000000000022</c:v>
                </c:pt>
                <c:pt idx="62">
                  <c:v>-6.300000000000022</c:v>
                </c:pt>
                <c:pt idx="63">
                  <c:v>-6.200000000000022</c:v>
                </c:pt>
                <c:pt idx="64">
                  <c:v>-6.100000000000023</c:v>
                </c:pt>
                <c:pt idx="65">
                  <c:v>-6.000000000000023</c:v>
                </c:pt>
                <c:pt idx="66">
                  <c:v>-5.9000000000000234</c:v>
                </c:pt>
                <c:pt idx="67">
                  <c:v>-5.800000000000024</c:v>
                </c:pt>
                <c:pt idx="68">
                  <c:v>-5.700000000000024</c:v>
                </c:pt>
                <c:pt idx="69">
                  <c:v>-5.6000000000000245</c:v>
                </c:pt>
                <c:pt idx="70">
                  <c:v>-5.500000000000025</c:v>
                </c:pt>
                <c:pt idx="71">
                  <c:v>-5.400000000000025</c:v>
                </c:pt>
                <c:pt idx="72">
                  <c:v>-5.300000000000026</c:v>
                </c:pt>
                <c:pt idx="73">
                  <c:v>-5.200000000000026</c:v>
                </c:pt>
                <c:pt idx="74">
                  <c:v>-5.100000000000026</c:v>
                </c:pt>
                <c:pt idx="75">
                  <c:v>-5.000000000000027</c:v>
                </c:pt>
                <c:pt idx="76">
                  <c:v>-4.900000000000027</c:v>
                </c:pt>
                <c:pt idx="77">
                  <c:v>-4.800000000000027</c:v>
                </c:pt>
                <c:pt idx="78">
                  <c:v>-4.700000000000028</c:v>
                </c:pt>
                <c:pt idx="79">
                  <c:v>-4.600000000000028</c:v>
                </c:pt>
                <c:pt idx="80">
                  <c:v>-4.500000000000028</c:v>
                </c:pt>
                <c:pt idx="81">
                  <c:v>-4.400000000000029</c:v>
                </c:pt>
                <c:pt idx="82">
                  <c:v>-4.300000000000029</c:v>
                </c:pt>
                <c:pt idx="83">
                  <c:v>-4.2000000000000295</c:v>
                </c:pt>
                <c:pt idx="84">
                  <c:v>-4.10000000000003</c:v>
                </c:pt>
                <c:pt idx="85">
                  <c:v>-4.00000000000003</c:v>
                </c:pt>
                <c:pt idx="86">
                  <c:v>-3.90000000000003</c:v>
                </c:pt>
                <c:pt idx="87">
                  <c:v>-3.80000000000003</c:v>
                </c:pt>
                <c:pt idx="88">
                  <c:v>-3.70000000000003</c:v>
                </c:pt>
                <c:pt idx="89">
                  <c:v>-3.60000000000003</c:v>
                </c:pt>
                <c:pt idx="90">
                  <c:v>-3.5000000000000298</c:v>
                </c:pt>
                <c:pt idx="91">
                  <c:v>-3.4000000000000297</c:v>
                </c:pt>
                <c:pt idx="92">
                  <c:v>-3.3000000000000296</c:v>
                </c:pt>
                <c:pt idx="93">
                  <c:v>-3.2000000000000295</c:v>
                </c:pt>
                <c:pt idx="94">
                  <c:v>-3.1000000000000294</c:v>
                </c:pt>
                <c:pt idx="95">
                  <c:v>-3.0000000000000293</c:v>
                </c:pt>
                <c:pt idx="96">
                  <c:v>-2.900000000000029</c:v>
                </c:pt>
                <c:pt idx="97">
                  <c:v>-2.800000000000029</c:v>
                </c:pt>
                <c:pt idx="98">
                  <c:v>-2.700000000000029</c:v>
                </c:pt>
                <c:pt idx="99">
                  <c:v>-2.600000000000029</c:v>
                </c:pt>
                <c:pt idx="100">
                  <c:v>-2.500000000000029</c:v>
                </c:pt>
                <c:pt idx="101">
                  <c:v>-2.4000000000000288</c:v>
                </c:pt>
                <c:pt idx="102">
                  <c:v>-2.3000000000000287</c:v>
                </c:pt>
                <c:pt idx="103">
                  <c:v>-2.2000000000000286</c:v>
                </c:pt>
                <c:pt idx="104">
                  <c:v>-2.1000000000000285</c:v>
                </c:pt>
                <c:pt idx="105">
                  <c:v>-2.0000000000000284</c:v>
                </c:pt>
                <c:pt idx="106">
                  <c:v>-1.9000000000000283</c:v>
                </c:pt>
                <c:pt idx="107">
                  <c:v>-1.8000000000000282</c:v>
                </c:pt>
                <c:pt idx="108">
                  <c:v>-1.7000000000000282</c:v>
                </c:pt>
                <c:pt idx="109">
                  <c:v>-1.600000000000028</c:v>
                </c:pt>
                <c:pt idx="110">
                  <c:v>-1.500000000000028</c:v>
                </c:pt>
                <c:pt idx="111">
                  <c:v>-1.4000000000000279</c:v>
                </c:pt>
                <c:pt idx="112">
                  <c:v>-1.3000000000000278</c:v>
                </c:pt>
                <c:pt idx="113">
                  <c:v>-1.2000000000000277</c:v>
                </c:pt>
                <c:pt idx="114">
                  <c:v>-1.1000000000000276</c:v>
                </c:pt>
                <c:pt idx="115">
                  <c:v>-1.0000000000000275</c:v>
                </c:pt>
                <c:pt idx="116">
                  <c:v>-0.9000000000000276</c:v>
                </c:pt>
                <c:pt idx="117">
                  <c:v>-0.8000000000000276</c:v>
                </c:pt>
                <c:pt idx="118">
                  <c:v>-0.7000000000000276</c:v>
                </c:pt>
                <c:pt idx="119">
                  <c:v>-0.6000000000000276</c:v>
                </c:pt>
                <c:pt idx="120">
                  <c:v>-0.5000000000000276</c:v>
                </c:pt>
                <c:pt idx="121">
                  <c:v>-0.40000000000002767</c:v>
                </c:pt>
                <c:pt idx="122">
                  <c:v>-0.3000000000000277</c:v>
                </c:pt>
                <c:pt idx="123">
                  <c:v>-0.20000000000002768</c:v>
                </c:pt>
                <c:pt idx="124">
                  <c:v>-0.10000000000002768</c:v>
                </c:pt>
                <c:pt idx="125">
                  <c:v>-2.7672308888782027E-14</c:v>
                </c:pt>
                <c:pt idx="126">
                  <c:v>0.09999999999997233</c:v>
                </c:pt>
                <c:pt idx="127">
                  <c:v>0.19999999999997234</c:v>
                </c:pt>
                <c:pt idx="128">
                  <c:v>0.29999999999997234</c:v>
                </c:pt>
                <c:pt idx="129">
                  <c:v>0.3999999999999724</c:v>
                </c:pt>
                <c:pt idx="130">
                  <c:v>0.49999999999997236</c:v>
                </c:pt>
                <c:pt idx="131">
                  <c:v>0.5999999999999723</c:v>
                </c:pt>
                <c:pt idx="132">
                  <c:v>0.6999999999999723</c:v>
                </c:pt>
                <c:pt idx="133">
                  <c:v>0.7999999999999723</c:v>
                </c:pt>
                <c:pt idx="134">
                  <c:v>0.8999999999999723</c:v>
                </c:pt>
                <c:pt idx="135">
                  <c:v>0.9999999999999722</c:v>
                </c:pt>
                <c:pt idx="136">
                  <c:v>1.0999999999999723</c:v>
                </c:pt>
                <c:pt idx="137">
                  <c:v>1.1999999999999724</c:v>
                </c:pt>
                <c:pt idx="138">
                  <c:v>1.2999999999999725</c:v>
                </c:pt>
                <c:pt idx="139">
                  <c:v>1.3999999999999726</c:v>
                </c:pt>
                <c:pt idx="140">
                  <c:v>1.4999999999999727</c:v>
                </c:pt>
                <c:pt idx="141">
                  <c:v>1.5999999999999728</c:v>
                </c:pt>
                <c:pt idx="142">
                  <c:v>1.6999999999999729</c:v>
                </c:pt>
                <c:pt idx="143">
                  <c:v>1.799999999999973</c:v>
                </c:pt>
                <c:pt idx="144">
                  <c:v>1.899999999999973</c:v>
                </c:pt>
                <c:pt idx="145">
                  <c:v>1.9999999999999731</c:v>
                </c:pt>
                <c:pt idx="146">
                  <c:v>2.099999999999973</c:v>
                </c:pt>
                <c:pt idx="147">
                  <c:v>2.199999999999973</c:v>
                </c:pt>
                <c:pt idx="148">
                  <c:v>2.299999999999973</c:v>
                </c:pt>
                <c:pt idx="149">
                  <c:v>2.3999999999999733</c:v>
                </c:pt>
                <c:pt idx="150">
                  <c:v>2.4999999999999734</c:v>
                </c:pt>
                <c:pt idx="151">
                  <c:v>2.5999999999999734</c:v>
                </c:pt>
                <c:pt idx="152">
                  <c:v>2.6999999999999735</c:v>
                </c:pt>
                <c:pt idx="153">
                  <c:v>2.7999999999999736</c:v>
                </c:pt>
                <c:pt idx="154">
                  <c:v>2.8999999999999737</c:v>
                </c:pt>
                <c:pt idx="155">
                  <c:v>2.999999999999974</c:v>
                </c:pt>
                <c:pt idx="156">
                  <c:v>3.099999999999974</c:v>
                </c:pt>
                <c:pt idx="157">
                  <c:v>3.199999999999974</c:v>
                </c:pt>
                <c:pt idx="158">
                  <c:v>3.299999999999974</c:v>
                </c:pt>
                <c:pt idx="159">
                  <c:v>3.399999999999974</c:v>
                </c:pt>
                <c:pt idx="160">
                  <c:v>3.4999999999999742</c:v>
                </c:pt>
                <c:pt idx="161">
                  <c:v>3.5999999999999743</c:v>
                </c:pt>
                <c:pt idx="162">
                  <c:v>3.6999999999999744</c:v>
                </c:pt>
                <c:pt idx="163">
                  <c:v>3.7999999999999745</c:v>
                </c:pt>
                <c:pt idx="164">
                  <c:v>3.8999999999999746</c:v>
                </c:pt>
                <c:pt idx="165">
                  <c:v>3.9999999999999747</c:v>
                </c:pt>
                <c:pt idx="166">
                  <c:v>4.099999999999975</c:v>
                </c:pt>
                <c:pt idx="167">
                  <c:v>4.199999999999974</c:v>
                </c:pt>
                <c:pt idx="168">
                  <c:v>4.299999999999974</c:v>
                </c:pt>
                <c:pt idx="169">
                  <c:v>4.399999999999974</c:v>
                </c:pt>
                <c:pt idx="170">
                  <c:v>4.499999999999973</c:v>
                </c:pt>
                <c:pt idx="171">
                  <c:v>4.599999999999973</c:v>
                </c:pt>
                <c:pt idx="172">
                  <c:v>4.699999999999973</c:v>
                </c:pt>
                <c:pt idx="173">
                  <c:v>4.799999999999972</c:v>
                </c:pt>
                <c:pt idx="174">
                  <c:v>4.899999999999972</c:v>
                </c:pt>
                <c:pt idx="175">
                  <c:v>4.999999999999972</c:v>
                </c:pt>
                <c:pt idx="176">
                  <c:v>5.099999999999971</c:v>
                </c:pt>
                <c:pt idx="177">
                  <c:v>5.199999999999971</c:v>
                </c:pt>
                <c:pt idx="178">
                  <c:v>5.2999999999999705</c:v>
                </c:pt>
                <c:pt idx="179">
                  <c:v>5.39999999999997</c:v>
                </c:pt>
                <c:pt idx="180">
                  <c:v>5.49999999999997</c:v>
                </c:pt>
                <c:pt idx="181">
                  <c:v>5.5999999999999694</c:v>
                </c:pt>
                <c:pt idx="182">
                  <c:v>5.699999999999969</c:v>
                </c:pt>
                <c:pt idx="183">
                  <c:v>5.799999999999969</c:v>
                </c:pt>
                <c:pt idx="184">
                  <c:v>5.899999999999968</c:v>
                </c:pt>
                <c:pt idx="185">
                  <c:v>5.999999999999968</c:v>
                </c:pt>
                <c:pt idx="186">
                  <c:v>6.099999999999968</c:v>
                </c:pt>
                <c:pt idx="187">
                  <c:v>6.199999999999967</c:v>
                </c:pt>
                <c:pt idx="188">
                  <c:v>6.299999999999967</c:v>
                </c:pt>
                <c:pt idx="189">
                  <c:v>6.399999999999967</c:v>
                </c:pt>
                <c:pt idx="190">
                  <c:v>6.499999999999966</c:v>
                </c:pt>
                <c:pt idx="191">
                  <c:v>6.599999999999966</c:v>
                </c:pt>
                <c:pt idx="192">
                  <c:v>6.6999999999999655</c:v>
                </c:pt>
                <c:pt idx="193">
                  <c:v>6.799999999999965</c:v>
                </c:pt>
                <c:pt idx="194">
                  <c:v>6.899999999999965</c:v>
                </c:pt>
                <c:pt idx="195">
                  <c:v>6.9999999999999645</c:v>
                </c:pt>
                <c:pt idx="196">
                  <c:v>7.099999999999964</c:v>
                </c:pt>
                <c:pt idx="197">
                  <c:v>7.199999999999964</c:v>
                </c:pt>
                <c:pt idx="198">
                  <c:v>7.299999999999963</c:v>
                </c:pt>
                <c:pt idx="199">
                  <c:v>7.399999999999963</c:v>
                </c:pt>
                <c:pt idx="200">
                  <c:v>7.499999999999963</c:v>
                </c:pt>
                <c:pt idx="201">
                  <c:v>7.599999999999962</c:v>
                </c:pt>
                <c:pt idx="202">
                  <c:v>7.699999999999962</c:v>
                </c:pt>
                <c:pt idx="203">
                  <c:v>7.799999999999962</c:v>
                </c:pt>
                <c:pt idx="204">
                  <c:v>7.899999999999961</c:v>
                </c:pt>
                <c:pt idx="205">
                  <c:v>7.999999999999961</c:v>
                </c:pt>
                <c:pt idx="206">
                  <c:v>8.09999999999996</c:v>
                </c:pt>
                <c:pt idx="207">
                  <c:v>8.19999999999996</c:v>
                </c:pt>
                <c:pt idx="208">
                  <c:v>8.29999999999996</c:v>
                </c:pt>
                <c:pt idx="209">
                  <c:v>8.39999999999996</c:v>
                </c:pt>
                <c:pt idx="210">
                  <c:v>8.49999999999996</c:v>
                </c:pt>
                <c:pt idx="211">
                  <c:v>8.599999999999959</c:v>
                </c:pt>
                <c:pt idx="212">
                  <c:v>8.699999999999958</c:v>
                </c:pt>
                <c:pt idx="213">
                  <c:v>8.799999999999958</c:v>
                </c:pt>
                <c:pt idx="214">
                  <c:v>8.899999999999958</c:v>
                </c:pt>
                <c:pt idx="215">
                  <c:v>8.999999999999957</c:v>
                </c:pt>
                <c:pt idx="216">
                  <c:v>9.099999999999957</c:v>
                </c:pt>
                <c:pt idx="217">
                  <c:v>9.199999999999957</c:v>
                </c:pt>
                <c:pt idx="218">
                  <c:v>9.299999999999956</c:v>
                </c:pt>
                <c:pt idx="219">
                  <c:v>9.399999999999956</c:v>
                </c:pt>
                <c:pt idx="220">
                  <c:v>9.499999999999956</c:v>
                </c:pt>
                <c:pt idx="221">
                  <c:v>9.599999999999955</c:v>
                </c:pt>
                <c:pt idx="222">
                  <c:v>9.699999999999955</c:v>
                </c:pt>
                <c:pt idx="223">
                  <c:v>9.799999999999955</c:v>
                </c:pt>
                <c:pt idx="224">
                  <c:v>9.899999999999954</c:v>
                </c:pt>
                <c:pt idx="225">
                  <c:v>9.999999999999954</c:v>
                </c:pt>
                <c:pt idx="226">
                  <c:v>10.099999999999953</c:v>
                </c:pt>
                <c:pt idx="227">
                  <c:v>10.199999999999953</c:v>
                </c:pt>
                <c:pt idx="228">
                  <c:v>10.299999999999953</c:v>
                </c:pt>
                <c:pt idx="229">
                  <c:v>10.399999999999952</c:v>
                </c:pt>
                <c:pt idx="230">
                  <c:v>10.499999999999952</c:v>
                </c:pt>
                <c:pt idx="231">
                  <c:v>10.599999999999952</c:v>
                </c:pt>
                <c:pt idx="232">
                  <c:v>10.699999999999951</c:v>
                </c:pt>
                <c:pt idx="233">
                  <c:v>10.799999999999951</c:v>
                </c:pt>
                <c:pt idx="234">
                  <c:v>10.89999999999995</c:v>
                </c:pt>
                <c:pt idx="235">
                  <c:v>10.99999999999995</c:v>
                </c:pt>
                <c:pt idx="236">
                  <c:v>11.09999999999995</c:v>
                </c:pt>
                <c:pt idx="237">
                  <c:v>11.19999999999995</c:v>
                </c:pt>
                <c:pt idx="238">
                  <c:v>11.29999999999995</c:v>
                </c:pt>
                <c:pt idx="239">
                  <c:v>11.399999999999949</c:v>
                </c:pt>
                <c:pt idx="240">
                  <c:v>11.499999999999948</c:v>
                </c:pt>
                <c:pt idx="241">
                  <c:v>11.599999999999948</c:v>
                </c:pt>
                <c:pt idx="242">
                  <c:v>11.699999999999948</c:v>
                </c:pt>
                <c:pt idx="243">
                  <c:v>11.799999999999947</c:v>
                </c:pt>
                <c:pt idx="244">
                  <c:v>11.899999999999947</c:v>
                </c:pt>
                <c:pt idx="245">
                  <c:v>11.999999999999947</c:v>
                </c:pt>
                <c:pt idx="246">
                  <c:v>12.099999999999946</c:v>
                </c:pt>
                <c:pt idx="247">
                  <c:v>12.199999999999946</c:v>
                </c:pt>
                <c:pt idx="248">
                  <c:v>12.299999999999946</c:v>
                </c:pt>
                <c:pt idx="249">
                  <c:v>12.399999999999945</c:v>
                </c:pt>
                <c:pt idx="250">
                  <c:v>12.499999999999945</c:v>
                </c:pt>
                <c:pt idx="251">
                  <c:v>12.599999999999945</c:v>
                </c:pt>
                <c:pt idx="252">
                  <c:v>12.699999999999944</c:v>
                </c:pt>
              </c:numCache>
            </c:numRef>
          </c:xVal>
          <c:yVal>
            <c:numRef>
              <c:f>'nr x~2'!$I$7:$I$259</c:f>
              <c:numCache>
                <c:ptCount val="253"/>
                <c:pt idx="0">
                  <c:v>212.25</c:v>
                </c:pt>
                <c:pt idx="1">
                  <c:v>209.36</c:v>
                </c:pt>
                <c:pt idx="2">
                  <c:v>206.49</c:v>
                </c:pt>
                <c:pt idx="3">
                  <c:v>203.64000000000004</c:v>
                </c:pt>
                <c:pt idx="4">
                  <c:v>200.81000000000003</c:v>
                </c:pt>
                <c:pt idx="5">
                  <c:v>198.00000000000006</c:v>
                </c:pt>
                <c:pt idx="6">
                  <c:v>195.21000000000004</c:v>
                </c:pt>
                <c:pt idx="7">
                  <c:v>192.44000000000008</c:v>
                </c:pt>
                <c:pt idx="8">
                  <c:v>189.69000000000008</c:v>
                </c:pt>
                <c:pt idx="9">
                  <c:v>186.9600000000001</c:v>
                </c:pt>
                <c:pt idx="10">
                  <c:v>184.2500000000001</c:v>
                </c:pt>
                <c:pt idx="11">
                  <c:v>181.56000000000012</c:v>
                </c:pt>
                <c:pt idx="12">
                  <c:v>178.8900000000001</c:v>
                </c:pt>
                <c:pt idx="13">
                  <c:v>176.24000000000012</c:v>
                </c:pt>
                <c:pt idx="14">
                  <c:v>173.61000000000013</c:v>
                </c:pt>
                <c:pt idx="15">
                  <c:v>171.00000000000014</c:v>
                </c:pt>
                <c:pt idx="16">
                  <c:v>168.41000000000014</c:v>
                </c:pt>
                <c:pt idx="17">
                  <c:v>165.84000000000015</c:v>
                </c:pt>
                <c:pt idx="18">
                  <c:v>163.29000000000016</c:v>
                </c:pt>
                <c:pt idx="19">
                  <c:v>160.76000000000016</c:v>
                </c:pt>
                <c:pt idx="20">
                  <c:v>158.25000000000017</c:v>
                </c:pt>
                <c:pt idx="21">
                  <c:v>155.7600000000002</c:v>
                </c:pt>
                <c:pt idx="22">
                  <c:v>153.2900000000002</c:v>
                </c:pt>
                <c:pt idx="23">
                  <c:v>150.8400000000002</c:v>
                </c:pt>
                <c:pt idx="24">
                  <c:v>148.4100000000002</c:v>
                </c:pt>
                <c:pt idx="25">
                  <c:v>146.0000000000002</c:v>
                </c:pt>
                <c:pt idx="26">
                  <c:v>143.61000000000024</c:v>
                </c:pt>
                <c:pt idx="27">
                  <c:v>141.24000000000024</c:v>
                </c:pt>
                <c:pt idx="28">
                  <c:v>138.8900000000002</c:v>
                </c:pt>
                <c:pt idx="29">
                  <c:v>136.56000000000023</c:v>
                </c:pt>
                <c:pt idx="30">
                  <c:v>134.25000000000023</c:v>
                </c:pt>
                <c:pt idx="31">
                  <c:v>131.96000000000026</c:v>
                </c:pt>
                <c:pt idx="32">
                  <c:v>129.69000000000025</c:v>
                </c:pt>
                <c:pt idx="33">
                  <c:v>127.44000000000025</c:v>
                </c:pt>
                <c:pt idx="34">
                  <c:v>125.21000000000026</c:v>
                </c:pt>
                <c:pt idx="35">
                  <c:v>123.00000000000028</c:v>
                </c:pt>
                <c:pt idx="36">
                  <c:v>120.81000000000027</c:v>
                </c:pt>
                <c:pt idx="37">
                  <c:v>118.64000000000027</c:v>
                </c:pt>
                <c:pt idx="38">
                  <c:v>116.4900000000003</c:v>
                </c:pt>
                <c:pt idx="39">
                  <c:v>114.3600000000003</c:v>
                </c:pt>
                <c:pt idx="40">
                  <c:v>112.2500000000003</c:v>
                </c:pt>
                <c:pt idx="41">
                  <c:v>110.16000000000031</c:v>
                </c:pt>
                <c:pt idx="42">
                  <c:v>108.0900000000003</c:v>
                </c:pt>
                <c:pt idx="43">
                  <c:v>106.0400000000003</c:v>
                </c:pt>
                <c:pt idx="44">
                  <c:v>104.01000000000032</c:v>
                </c:pt>
                <c:pt idx="45">
                  <c:v>102.00000000000031</c:v>
                </c:pt>
                <c:pt idx="46">
                  <c:v>100.01000000000033</c:v>
                </c:pt>
                <c:pt idx="47">
                  <c:v>98.04000000000033</c:v>
                </c:pt>
                <c:pt idx="48">
                  <c:v>96.09000000000033</c:v>
                </c:pt>
                <c:pt idx="49">
                  <c:v>94.16000000000034</c:v>
                </c:pt>
                <c:pt idx="50">
                  <c:v>92.25000000000034</c:v>
                </c:pt>
                <c:pt idx="51">
                  <c:v>90.36000000000034</c:v>
                </c:pt>
                <c:pt idx="52">
                  <c:v>88.49000000000035</c:v>
                </c:pt>
                <c:pt idx="53">
                  <c:v>86.64000000000036</c:v>
                </c:pt>
                <c:pt idx="54">
                  <c:v>84.81000000000034</c:v>
                </c:pt>
                <c:pt idx="55">
                  <c:v>83.00000000000034</c:v>
                </c:pt>
                <c:pt idx="56">
                  <c:v>81.21000000000035</c:v>
                </c:pt>
                <c:pt idx="57">
                  <c:v>79.44000000000035</c:v>
                </c:pt>
                <c:pt idx="58">
                  <c:v>77.69000000000037</c:v>
                </c:pt>
                <c:pt idx="59">
                  <c:v>75.96000000000036</c:v>
                </c:pt>
                <c:pt idx="60">
                  <c:v>74.25000000000037</c:v>
                </c:pt>
                <c:pt idx="61">
                  <c:v>72.56000000000037</c:v>
                </c:pt>
                <c:pt idx="62">
                  <c:v>70.89000000000036</c:v>
                </c:pt>
                <c:pt idx="63">
                  <c:v>69.24000000000036</c:v>
                </c:pt>
                <c:pt idx="64">
                  <c:v>67.61000000000037</c:v>
                </c:pt>
                <c:pt idx="65">
                  <c:v>66.00000000000037</c:v>
                </c:pt>
                <c:pt idx="66">
                  <c:v>64.41000000000037</c:v>
                </c:pt>
                <c:pt idx="67">
                  <c:v>62.84000000000037</c:v>
                </c:pt>
                <c:pt idx="68">
                  <c:v>61.29000000000037</c:v>
                </c:pt>
                <c:pt idx="69">
                  <c:v>59.760000000000375</c:v>
                </c:pt>
                <c:pt idx="70">
                  <c:v>58.25000000000037</c:v>
                </c:pt>
                <c:pt idx="71">
                  <c:v>56.760000000000375</c:v>
                </c:pt>
                <c:pt idx="72">
                  <c:v>55.290000000000376</c:v>
                </c:pt>
                <c:pt idx="73">
                  <c:v>53.84000000000037</c:v>
                </c:pt>
                <c:pt idx="74">
                  <c:v>52.41000000000037</c:v>
                </c:pt>
                <c:pt idx="75">
                  <c:v>51.00000000000037</c:v>
                </c:pt>
                <c:pt idx="76">
                  <c:v>49.61000000000037</c:v>
                </c:pt>
                <c:pt idx="77">
                  <c:v>48.24000000000037</c:v>
                </c:pt>
                <c:pt idx="78">
                  <c:v>46.89000000000037</c:v>
                </c:pt>
                <c:pt idx="79">
                  <c:v>45.56000000000037</c:v>
                </c:pt>
                <c:pt idx="80">
                  <c:v>44.25000000000037</c:v>
                </c:pt>
                <c:pt idx="81">
                  <c:v>42.96000000000036</c:v>
                </c:pt>
                <c:pt idx="82">
                  <c:v>41.69000000000037</c:v>
                </c:pt>
                <c:pt idx="83">
                  <c:v>40.44000000000037</c:v>
                </c:pt>
                <c:pt idx="84">
                  <c:v>39.21000000000036</c:v>
                </c:pt>
                <c:pt idx="85">
                  <c:v>38.00000000000036</c:v>
                </c:pt>
                <c:pt idx="86">
                  <c:v>36.81000000000036</c:v>
                </c:pt>
                <c:pt idx="87">
                  <c:v>35.64000000000035</c:v>
                </c:pt>
                <c:pt idx="88">
                  <c:v>34.49000000000034</c:v>
                </c:pt>
                <c:pt idx="89">
                  <c:v>33.36000000000033</c:v>
                </c:pt>
                <c:pt idx="90">
                  <c:v>32.25000000000033</c:v>
                </c:pt>
                <c:pt idx="91">
                  <c:v>31.16000000000032</c:v>
                </c:pt>
                <c:pt idx="92">
                  <c:v>30.090000000000316</c:v>
                </c:pt>
                <c:pt idx="93">
                  <c:v>29.040000000000305</c:v>
                </c:pt>
                <c:pt idx="94">
                  <c:v>28.0100000000003</c:v>
                </c:pt>
                <c:pt idx="95">
                  <c:v>27.00000000000029</c:v>
                </c:pt>
                <c:pt idx="96">
                  <c:v>26.010000000000286</c:v>
                </c:pt>
                <c:pt idx="97">
                  <c:v>25.04000000000028</c:v>
                </c:pt>
                <c:pt idx="98">
                  <c:v>24.090000000000273</c:v>
                </c:pt>
                <c:pt idx="99">
                  <c:v>23.160000000000267</c:v>
                </c:pt>
                <c:pt idx="100">
                  <c:v>22.25000000000026</c:v>
                </c:pt>
                <c:pt idx="101">
                  <c:v>21.360000000000255</c:v>
                </c:pt>
                <c:pt idx="102">
                  <c:v>20.490000000000247</c:v>
                </c:pt>
                <c:pt idx="103">
                  <c:v>19.640000000000242</c:v>
                </c:pt>
                <c:pt idx="104">
                  <c:v>18.810000000000233</c:v>
                </c:pt>
                <c:pt idx="105">
                  <c:v>18.000000000000227</c:v>
                </c:pt>
                <c:pt idx="106">
                  <c:v>17.21000000000022</c:v>
                </c:pt>
                <c:pt idx="107">
                  <c:v>16.440000000000214</c:v>
                </c:pt>
                <c:pt idx="108">
                  <c:v>15.690000000000207</c:v>
                </c:pt>
                <c:pt idx="109">
                  <c:v>14.960000000000202</c:v>
                </c:pt>
                <c:pt idx="110">
                  <c:v>14.250000000000195</c:v>
                </c:pt>
                <c:pt idx="111">
                  <c:v>13.56000000000019</c:v>
                </c:pt>
                <c:pt idx="112">
                  <c:v>12.890000000000184</c:v>
                </c:pt>
                <c:pt idx="113">
                  <c:v>12.240000000000178</c:v>
                </c:pt>
                <c:pt idx="114">
                  <c:v>11.610000000000172</c:v>
                </c:pt>
                <c:pt idx="115">
                  <c:v>11.000000000000165</c:v>
                </c:pt>
                <c:pt idx="116">
                  <c:v>10.41000000000016</c:v>
                </c:pt>
                <c:pt idx="117">
                  <c:v>9.840000000000154</c:v>
                </c:pt>
                <c:pt idx="118">
                  <c:v>9.290000000000148</c:v>
                </c:pt>
                <c:pt idx="119">
                  <c:v>8.760000000000144</c:v>
                </c:pt>
                <c:pt idx="120">
                  <c:v>8.250000000000139</c:v>
                </c:pt>
                <c:pt idx="121">
                  <c:v>7.760000000000133</c:v>
                </c:pt>
                <c:pt idx="122">
                  <c:v>7.290000000000127</c:v>
                </c:pt>
                <c:pt idx="123">
                  <c:v>6.8400000000001215</c:v>
                </c:pt>
                <c:pt idx="124">
                  <c:v>6.4100000000001165</c:v>
                </c:pt>
                <c:pt idx="125">
                  <c:v>6.000000000000111</c:v>
                </c:pt>
                <c:pt idx="126">
                  <c:v>5.610000000000105</c:v>
                </c:pt>
                <c:pt idx="127">
                  <c:v>5.2400000000001</c:v>
                </c:pt>
                <c:pt idx="128">
                  <c:v>4.890000000000094</c:v>
                </c:pt>
                <c:pt idx="129">
                  <c:v>4.560000000000088</c:v>
                </c:pt>
                <c:pt idx="130">
                  <c:v>4.2500000000000835</c:v>
                </c:pt>
                <c:pt idx="131">
                  <c:v>3.9600000000000772</c:v>
                </c:pt>
                <c:pt idx="132">
                  <c:v>3.690000000000072</c:v>
                </c:pt>
                <c:pt idx="133">
                  <c:v>3.4400000000000666</c:v>
                </c:pt>
                <c:pt idx="134">
                  <c:v>3.2100000000000612</c:v>
                </c:pt>
                <c:pt idx="135">
                  <c:v>3.0000000000000555</c:v>
                </c:pt>
                <c:pt idx="136">
                  <c:v>2.81000000000005</c:v>
                </c:pt>
                <c:pt idx="137">
                  <c:v>2.640000000000044</c:v>
                </c:pt>
                <c:pt idx="138">
                  <c:v>2.4900000000000384</c:v>
                </c:pt>
                <c:pt idx="139">
                  <c:v>2.360000000000033</c:v>
                </c:pt>
                <c:pt idx="140">
                  <c:v>2.2500000000000275</c:v>
                </c:pt>
                <c:pt idx="141">
                  <c:v>2.160000000000022</c:v>
                </c:pt>
                <c:pt idx="142">
                  <c:v>2.0900000000000163</c:v>
                </c:pt>
                <c:pt idx="143">
                  <c:v>2.0400000000000107</c:v>
                </c:pt>
                <c:pt idx="144">
                  <c:v>2.0100000000000056</c:v>
                </c:pt>
                <c:pt idx="145">
                  <c:v>2</c:v>
                </c:pt>
                <c:pt idx="146">
                  <c:v>2.0099999999999945</c:v>
                </c:pt>
                <c:pt idx="147">
                  <c:v>2.0399999999999894</c:v>
                </c:pt>
                <c:pt idx="148">
                  <c:v>2.089999999999984</c:v>
                </c:pt>
                <c:pt idx="149">
                  <c:v>2.159999999999979</c:v>
                </c:pt>
                <c:pt idx="150">
                  <c:v>2.2499999999999734</c:v>
                </c:pt>
                <c:pt idx="151">
                  <c:v>2.3599999999999683</c:v>
                </c:pt>
                <c:pt idx="152">
                  <c:v>2.489999999999963</c:v>
                </c:pt>
                <c:pt idx="153">
                  <c:v>2.639999999999958</c:v>
                </c:pt>
                <c:pt idx="154">
                  <c:v>2.8099999999999525</c:v>
                </c:pt>
                <c:pt idx="155">
                  <c:v>2.9999999999999485</c:v>
                </c:pt>
                <c:pt idx="156">
                  <c:v>3.2099999999999422</c:v>
                </c:pt>
                <c:pt idx="157">
                  <c:v>3.4399999999999373</c:v>
                </c:pt>
                <c:pt idx="158">
                  <c:v>3.689999999999932</c:v>
                </c:pt>
                <c:pt idx="159">
                  <c:v>3.959999999999928</c:v>
                </c:pt>
                <c:pt idx="160">
                  <c:v>4.249999999999922</c:v>
                </c:pt>
                <c:pt idx="161">
                  <c:v>4.559999999999917</c:v>
                </c:pt>
                <c:pt idx="162">
                  <c:v>4.8899999999999135</c:v>
                </c:pt>
                <c:pt idx="163">
                  <c:v>5.239999999999908</c:v>
                </c:pt>
                <c:pt idx="164">
                  <c:v>5.6099999999999035</c:v>
                </c:pt>
                <c:pt idx="165">
                  <c:v>5.999999999999899</c:v>
                </c:pt>
                <c:pt idx="166">
                  <c:v>6.409999999999894</c:v>
                </c:pt>
                <c:pt idx="167">
                  <c:v>6.839999999999886</c:v>
                </c:pt>
                <c:pt idx="168">
                  <c:v>7.289999999999882</c:v>
                </c:pt>
                <c:pt idx="169">
                  <c:v>7.759999999999874</c:v>
                </c:pt>
                <c:pt idx="170">
                  <c:v>8.249999999999865</c:v>
                </c:pt>
                <c:pt idx="171">
                  <c:v>8.75999999999986</c:v>
                </c:pt>
                <c:pt idx="172">
                  <c:v>9.289999999999853</c:v>
                </c:pt>
                <c:pt idx="173">
                  <c:v>9.839999999999844</c:v>
                </c:pt>
                <c:pt idx="174">
                  <c:v>10.409999999999837</c:v>
                </c:pt>
                <c:pt idx="175">
                  <c:v>10.99999999999983</c:v>
                </c:pt>
                <c:pt idx="176">
                  <c:v>11.609999999999822</c:v>
                </c:pt>
                <c:pt idx="177">
                  <c:v>12.239999999999814</c:v>
                </c:pt>
                <c:pt idx="178">
                  <c:v>12.889999999999805</c:v>
                </c:pt>
                <c:pt idx="179">
                  <c:v>13.559999999999796</c:v>
                </c:pt>
                <c:pt idx="180">
                  <c:v>14.249999999999787</c:v>
                </c:pt>
                <c:pt idx="181">
                  <c:v>14.95999999999978</c:v>
                </c:pt>
                <c:pt idx="182">
                  <c:v>15.68999999999977</c:v>
                </c:pt>
                <c:pt idx="183">
                  <c:v>16.439999999999763</c:v>
                </c:pt>
                <c:pt idx="184">
                  <c:v>17.209999999999752</c:v>
                </c:pt>
                <c:pt idx="185">
                  <c:v>17.999999999999744</c:v>
                </c:pt>
                <c:pt idx="186">
                  <c:v>18.809999999999732</c:v>
                </c:pt>
                <c:pt idx="187">
                  <c:v>19.639999999999723</c:v>
                </c:pt>
                <c:pt idx="188">
                  <c:v>20.489999999999718</c:v>
                </c:pt>
                <c:pt idx="189">
                  <c:v>21.359999999999708</c:v>
                </c:pt>
                <c:pt idx="190">
                  <c:v>22.249999999999694</c:v>
                </c:pt>
                <c:pt idx="191">
                  <c:v>23.159999999999684</c:v>
                </c:pt>
                <c:pt idx="192">
                  <c:v>24.089999999999677</c:v>
                </c:pt>
                <c:pt idx="193">
                  <c:v>25.039999999999665</c:v>
                </c:pt>
                <c:pt idx="194">
                  <c:v>26.009999999999657</c:v>
                </c:pt>
                <c:pt idx="195">
                  <c:v>26.999999999999645</c:v>
                </c:pt>
                <c:pt idx="196">
                  <c:v>28.009999999999636</c:v>
                </c:pt>
                <c:pt idx="197">
                  <c:v>29.039999999999623</c:v>
                </c:pt>
                <c:pt idx="198">
                  <c:v>30.089999999999613</c:v>
                </c:pt>
                <c:pt idx="199">
                  <c:v>31.1599999999996</c:v>
                </c:pt>
                <c:pt idx="200">
                  <c:v>32.24999999999959</c:v>
                </c:pt>
                <c:pt idx="201">
                  <c:v>33.35999999999958</c:v>
                </c:pt>
                <c:pt idx="202">
                  <c:v>34.48999999999957</c:v>
                </c:pt>
                <c:pt idx="203">
                  <c:v>35.63999999999955</c:v>
                </c:pt>
                <c:pt idx="204">
                  <c:v>36.80999999999954</c:v>
                </c:pt>
                <c:pt idx="205">
                  <c:v>37.99999999999953</c:v>
                </c:pt>
                <c:pt idx="206">
                  <c:v>39.20999999999952</c:v>
                </c:pt>
                <c:pt idx="207">
                  <c:v>40.4399999999995</c:v>
                </c:pt>
                <c:pt idx="208">
                  <c:v>41.68999999999949</c:v>
                </c:pt>
                <c:pt idx="209">
                  <c:v>42.95999999999948</c:v>
                </c:pt>
                <c:pt idx="210">
                  <c:v>44.24999999999947</c:v>
                </c:pt>
                <c:pt idx="211">
                  <c:v>45.55999999999946</c:v>
                </c:pt>
                <c:pt idx="212">
                  <c:v>46.88999999999944</c:v>
                </c:pt>
                <c:pt idx="213">
                  <c:v>48.23999999999943</c:v>
                </c:pt>
                <c:pt idx="214">
                  <c:v>49.60999999999941</c:v>
                </c:pt>
                <c:pt idx="215">
                  <c:v>50.9999999999994</c:v>
                </c:pt>
                <c:pt idx="216">
                  <c:v>52.40999999999939</c:v>
                </c:pt>
                <c:pt idx="217">
                  <c:v>53.83999999999938</c:v>
                </c:pt>
                <c:pt idx="218">
                  <c:v>55.28999999999936</c:v>
                </c:pt>
                <c:pt idx="219">
                  <c:v>56.75999999999935</c:v>
                </c:pt>
                <c:pt idx="220">
                  <c:v>58.24999999999934</c:v>
                </c:pt>
                <c:pt idx="221">
                  <c:v>59.75999999999932</c:v>
                </c:pt>
                <c:pt idx="222">
                  <c:v>61.2899999999993</c:v>
                </c:pt>
                <c:pt idx="223">
                  <c:v>62.83999999999929</c:v>
                </c:pt>
                <c:pt idx="224">
                  <c:v>64.40999999999929</c:v>
                </c:pt>
                <c:pt idx="225">
                  <c:v>65.99999999999926</c:v>
                </c:pt>
                <c:pt idx="226">
                  <c:v>67.60999999999925</c:v>
                </c:pt>
                <c:pt idx="227">
                  <c:v>69.23999999999923</c:v>
                </c:pt>
                <c:pt idx="228">
                  <c:v>70.88999999999922</c:v>
                </c:pt>
                <c:pt idx="229">
                  <c:v>72.5599999999992</c:v>
                </c:pt>
                <c:pt idx="230">
                  <c:v>74.24999999999918</c:v>
                </c:pt>
                <c:pt idx="231">
                  <c:v>75.95999999999917</c:v>
                </c:pt>
                <c:pt idx="232">
                  <c:v>77.68999999999915</c:v>
                </c:pt>
                <c:pt idx="233">
                  <c:v>79.43999999999913</c:v>
                </c:pt>
                <c:pt idx="234">
                  <c:v>81.20999999999913</c:v>
                </c:pt>
                <c:pt idx="235">
                  <c:v>82.9999999999991</c:v>
                </c:pt>
                <c:pt idx="236">
                  <c:v>84.80999999999909</c:v>
                </c:pt>
                <c:pt idx="237">
                  <c:v>86.63999999999908</c:v>
                </c:pt>
                <c:pt idx="238">
                  <c:v>88.48999999999904</c:v>
                </c:pt>
                <c:pt idx="239">
                  <c:v>90.35999999999905</c:v>
                </c:pt>
                <c:pt idx="240">
                  <c:v>92.249999999999</c:v>
                </c:pt>
                <c:pt idx="241">
                  <c:v>94.15999999999902</c:v>
                </c:pt>
                <c:pt idx="242">
                  <c:v>96.08999999999898</c:v>
                </c:pt>
                <c:pt idx="243">
                  <c:v>98.03999999999897</c:v>
                </c:pt>
                <c:pt idx="244">
                  <c:v>100.00999999999894</c:v>
                </c:pt>
                <c:pt idx="245">
                  <c:v>101.99999999999893</c:v>
                </c:pt>
                <c:pt idx="246">
                  <c:v>104.00999999999891</c:v>
                </c:pt>
                <c:pt idx="247">
                  <c:v>106.03999999999891</c:v>
                </c:pt>
                <c:pt idx="248">
                  <c:v>108.08999999999887</c:v>
                </c:pt>
                <c:pt idx="249">
                  <c:v>110.15999999999887</c:v>
                </c:pt>
                <c:pt idx="250">
                  <c:v>112.24999999999886</c:v>
                </c:pt>
                <c:pt idx="251">
                  <c:v>114.35999999999882</c:v>
                </c:pt>
                <c:pt idx="252">
                  <c:v>116.48999999999879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'nr x~2'!$G$6</c:f>
              <c:strCache>
                <c:ptCount val="1"/>
                <c:pt idx="0">
                  <c:v>abs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xVal>
            <c:numRef>
              <c:f>'nr x~2'!$A$7:$A$259</c:f>
              <c:numCache>
                <c:ptCount val="253"/>
                <c:pt idx="0">
                  <c:v>-12.5</c:v>
                </c:pt>
                <c:pt idx="1">
                  <c:v>-12.4</c:v>
                </c:pt>
                <c:pt idx="2">
                  <c:v>-12.3</c:v>
                </c:pt>
                <c:pt idx="3">
                  <c:v>-12.200000000000001</c:v>
                </c:pt>
                <c:pt idx="4">
                  <c:v>-12.100000000000001</c:v>
                </c:pt>
                <c:pt idx="5">
                  <c:v>-12.000000000000002</c:v>
                </c:pt>
                <c:pt idx="6">
                  <c:v>-11.900000000000002</c:v>
                </c:pt>
                <c:pt idx="7">
                  <c:v>-11.800000000000002</c:v>
                </c:pt>
                <c:pt idx="8">
                  <c:v>-11.700000000000003</c:v>
                </c:pt>
                <c:pt idx="9">
                  <c:v>-11.600000000000003</c:v>
                </c:pt>
                <c:pt idx="10">
                  <c:v>-11.500000000000004</c:v>
                </c:pt>
                <c:pt idx="11">
                  <c:v>-11.400000000000004</c:v>
                </c:pt>
                <c:pt idx="12">
                  <c:v>-11.300000000000004</c:v>
                </c:pt>
                <c:pt idx="13">
                  <c:v>-11.200000000000005</c:v>
                </c:pt>
                <c:pt idx="14">
                  <c:v>-11.100000000000005</c:v>
                </c:pt>
                <c:pt idx="15">
                  <c:v>-11.000000000000005</c:v>
                </c:pt>
                <c:pt idx="16">
                  <c:v>-10.900000000000006</c:v>
                </c:pt>
                <c:pt idx="17">
                  <c:v>-10.800000000000006</c:v>
                </c:pt>
                <c:pt idx="18">
                  <c:v>-10.700000000000006</c:v>
                </c:pt>
                <c:pt idx="19">
                  <c:v>-10.600000000000007</c:v>
                </c:pt>
                <c:pt idx="20">
                  <c:v>-10.500000000000007</c:v>
                </c:pt>
                <c:pt idx="21">
                  <c:v>-10.400000000000007</c:v>
                </c:pt>
                <c:pt idx="22">
                  <c:v>-10.300000000000008</c:v>
                </c:pt>
                <c:pt idx="23">
                  <c:v>-10.200000000000008</c:v>
                </c:pt>
                <c:pt idx="24">
                  <c:v>-10.100000000000009</c:v>
                </c:pt>
                <c:pt idx="25">
                  <c:v>-10.000000000000009</c:v>
                </c:pt>
                <c:pt idx="26">
                  <c:v>-9.90000000000001</c:v>
                </c:pt>
                <c:pt idx="27">
                  <c:v>-9.80000000000001</c:v>
                </c:pt>
                <c:pt idx="28">
                  <c:v>-9.70000000000001</c:v>
                </c:pt>
                <c:pt idx="29">
                  <c:v>-9.60000000000001</c:v>
                </c:pt>
                <c:pt idx="30">
                  <c:v>-9.50000000000001</c:v>
                </c:pt>
                <c:pt idx="31">
                  <c:v>-9.400000000000011</c:v>
                </c:pt>
                <c:pt idx="32">
                  <c:v>-9.300000000000011</c:v>
                </c:pt>
                <c:pt idx="33">
                  <c:v>-9.200000000000012</c:v>
                </c:pt>
                <c:pt idx="34">
                  <c:v>-9.100000000000012</c:v>
                </c:pt>
                <c:pt idx="35">
                  <c:v>-9.000000000000012</c:v>
                </c:pt>
                <c:pt idx="36">
                  <c:v>-8.900000000000013</c:v>
                </c:pt>
                <c:pt idx="37">
                  <c:v>-8.800000000000013</c:v>
                </c:pt>
                <c:pt idx="38">
                  <c:v>-8.700000000000014</c:v>
                </c:pt>
                <c:pt idx="39">
                  <c:v>-8.600000000000014</c:v>
                </c:pt>
                <c:pt idx="40">
                  <c:v>-8.500000000000014</c:v>
                </c:pt>
                <c:pt idx="41">
                  <c:v>-8.400000000000015</c:v>
                </c:pt>
                <c:pt idx="42">
                  <c:v>-8.300000000000015</c:v>
                </c:pt>
                <c:pt idx="43">
                  <c:v>-8.200000000000015</c:v>
                </c:pt>
                <c:pt idx="44">
                  <c:v>-8.100000000000016</c:v>
                </c:pt>
                <c:pt idx="45">
                  <c:v>-8.000000000000016</c:v>
                </c:pt>
                <c:pt idx="46">
                  <c:v>-7.900000000000016</c:v>
                </c:pt>
                <c:pt idx="47">
                  <c:v>-7.800000000000017</c:v>
                </c:pt>
                <c:pt idx="48">
                  <c:v>-7.700000000000017</c:v>
                </c:pt>
                <c:pt idx="49">
                  <c:v>-7.600000000000017</c:v>
                </c:pt>
                <c:pt idx="50">
                  <c:v>-7.500000000000018</c:v>
                </c:pt>
                <c:pt idx="51">
                  <c:v>-7.400000000000018</c:v>
                </c:pt>
                <c:pt idx="52">
                  <c:v>-7.3000000000000185</c:v>
                </c:pt>
                <c:pt idx="53">
                  <c:v>-7.200000000000019</c:v>
                </c:pt>
                <c:pt idx="54">
                  <c:v>-7.100000000000019</c:v>
                </c:pt>
                <c:pt idx="55">
                  <c:v>-7.0000000000000195</c:v>
                </c:pt>
                <c:pt idx="56">
                  <c:v>-6.90000000000002</c:v>
                </c:pt>
                <c:pt idx="57">
                  <c:v>-6.80000000000002</c:v>
                </c:pt>
                <c:pt idx="58">
                  <c:v>-6.700000000000021</c:v>
                </c:pt>
                <c:pt idx="59">
                  <c:v>-6.600000000000021</c:v>
                </c:pt>
                <c:pt idx="60">
                  <c:v>-6.500000000000021</c:v>
                </c:pt>
                <c:pt idx="61">
                  <c:v>-6.400000000000022</c:v>
                </c:pt>
                <c:pt idx="62">
                  <c:v>-6.300000000000022</c:v>
                </c:pt>
                <c:pt idx="63">
                  <c:v>-6.200000000000022</c:v>
                </c:pt>
                <c:pt idx="64">
                  <c:v>-6.100000000000023</c:v>
                </c:pt>
                <c:pt idx="65">
                  <c:v>-6.000000000000023</c:v>
                </c:pt>
                <c:pt idx="66">
                  <c:v>-5.9000000000000234</c:v>
                </c:pt>
                <c:pt idx="67">
                  <c:v>-5.800000000000024</c:v>
                </c:pt>
                <c:pt idx="68">
                  <c:v>-5.700000000000024</c:v>
                </c:pt>
                <c:pt idx="69">
                  <c:v>-5.6000000000000245</c:v>
                </c:pt>
                <c:pt idx="70">
                  <c:v>-5.500000000000025</c:v>
                </c:pt>
                <c:pt idx="71">
                  <c:v>-5.400000000000025</c:v>
                </c:pt>
                <c:pt idx="72">
                  <c:v>-5.300000000000026</c:v>
                </c:pt>
                <c:pt idx="73">
                  <c:v>-5.200000000000026</c:v>
                </c:pt>
                <c:pt idx="74">
                  <c:v>-5.100000000000026</c:v>
                </c:pt>
                <c:pt idx="75">
                  <c:v>-5.000000000000027</c:v>
                </c:pt>
                <c:pt idx="76">
                  <c:v>-4.900000000000027</c:v>
                </c:pt>
                <c:pt idx="77">
                  <c:v>-4.800000000000027</c:v>
                </c:pt>
                <c:pt idx="78">
                  <c:v>-4.700000000000028</c:v>
                </c:pt>
                <c:pt idx="79">
                  <c:v>-4.600000000000028</c:v>
                </c:pt>
                <c:pt idx="80">
                  <c:v>-4.500000000000028</c:v>
                </c:pt>
                <c:pt idx="81">
                  <c:v>-4.400000000000029</c:v>
                </c:pt>
                <c:pt idx="82">
                  <c:v>-4.300000000000029</c:v>
                </c:pt>
                <c:pt idx="83">
                  <c:v>-4.2000000000000295</c:v>
                </c:pt>
                <c:pt idx="84">
                  <c:v>-4.10000000000003</c:v>
                </c:pt>
                <c:pt idx="85">
                  <c:v>-4.00000000000003</c:v>
                </c:pt>
                <c:pt idx="86">
                  <c:v>-3.90000000000003</c:v>
                </c:pt>
                <c:pt idx="87">
                  <c:v>-3.80000000000003</c:v>
                </c:pt>
                <c:pt idx="88">
                  <c:v>-3.70000000000003</c:v>
                </c:pt>
                <c:pt idx="89">
                  <c:v>-3.60000000000003</c:v>
                </c:pt>
                <c:pt idx="90">
                  <c:v>-3.5000000000000298</c:v>
                </c:pt>
                <c:pt idx="91">
                  <c:v>-3.4000000000000297</c:v>
                </c:pt>
                <c:pt idx="92">
                  <c:v>-3.3000000000000296</c:v>
                </c:pt>
                <c:pt idx="93">
                  <c:v>-3.2000000000000295</c:v>
                </c:pt>
                <c:pt idx="94">
                  <c:v>-3.1000000000000294</c:v>
                </c:pt>
                <c:pt idx="95">
                  <c:v>-3.0000000000000293</c:v>
                </c:pt>
                <c:pt idx="96">
                  <c:v>-2.900000000000029</c:v>
                </c:pt>
                <c:pt idx="97">
                  <c:v>-2.800000000000029</c:v>
                </c:pt>
                <c:pt idx="98">
                  <c:v>-2.700000000000029</c:v>
                </c:pt>
                <c:pt idx="99">
                  <c:v>-2.600000000000029</c:v>
                </c:pt>
                <c:pt idx="100">
                  <c:v>-2.500000000000029</c:v>
                </c:pt>
                <c:pt idx="101">
                  <c:v>-2.4000000000000288</c:v>
                </c:pt>
                <c:pt idx="102">
                  <c:v>-2.3000000000000287</c:v>
                </c:pt>
                <c:pt idx="103">
                  <c:v>-2.2000000000000286</c:v>
                </c:pt>
                <c:pt idx="104">
                  <c:v>-2.1000000000000285</c:v>
                </c:pt>
                <c:pt idx="105">
                  <c:v>-2.0000000000000284</c:v>
                </c:pt>
                <c:pt idx="106">
                  <c:v>-1.9000000000000283</c:v>
                </c:pt>
                <c:pt idx="107">
                  <c:v>-1.8000000000000282</c:v>
                </c:pt>
                <c:pt idx="108">
                  <c:v>-1.7000000000000282</c:v>
                </c:pt>
                <c:pt idx="109">
                  <c:v>-1.600000000000028</c:v>
                </c:pt>
                <c:pt idx="110">
                  <c:v>-1.500000000000028</c:v>
                </c:pt>
                <c:pt idx="111">
                  <c:v>-1.4000000000000279</c:v>
                </c:pt>
                <c:pt idx="112">
                  <c:v>-1.3000000000000278</c:v>
                </c:pt>
                <c:pt idx="113">
                  <c:v>-1.2000000000000277</c:v>
                </c:pt>
                <c:pt idx="114">
                  <c:v>-1.1000000000000276</c:v>
                </c:pt>
                <c:pt idx="115">
                  <c:v>-1.0000000000000275</c:v>
                </c:pt>
                <c:pt idx="116">
                  <c:v>-0.9000000000000276</c:v>
                </c:pt>
                <c:pt idx="117">
                  <c:v>-0.8000000000000276</c:v>
                </c:pt>
                <c:pt idx="118">
                  <c:v>-0.7000000000000276</c:v>
                </c:pt>
                <c:pt idx="119">
                  <c:v>-0.6000000000000276</c:v>
                </c:pt>
                <c:pt idx="120">
                  <c:v>-0.5000000000000276</c:v>
                </c:pt>
                <c:pt idx="121">
                  <c:v>-0.40000000000002767</c:v>
                </c:pt>
                <c:pt idx="122">
                  <c:v>-0.3000000000000277</c:v>
                </c:pt>
                <c:pt idx="123">
                  <c:v>-0.20000000000002768</c:v>
                </c:pt>
                <c:pt idx="124">
                  <c:v>-0.10000000000002768</c:v>
                </c:pt>
                <c:pt idx="125">
                  <c:v>-2.7672308888782027E-14</c:v>
                </c:pt>
                <c:pt idx="126">
                  <c:v>0.09999999999997233</c:v>
                </c:pt>
                <c:pt idx="127">
                  <c:v>0.19999999999997234</c:v>
                </c:pt>
                <c:pt idx="128">
                  <c:v>0.29999999999997234</c:v>
                </c:pt>
                <c:pt idx="129">
                  <c:v>0.3999999999999724</c:v>
                </c:pt>
                <c:pt idx="130">
                  <c:v>0.49999999999997236</c:v>
                </c:pt>
                <c:pt idx="131">
                  <c:v>0.5999999999999723</c:v>
                </c:pt>
                <c:pt idx="132">
                  <c:v>0.6999999999999723</c:v>
                </c:pt>
                <c:pt idx="133">
                  <c:v>0.7999999999999723</c:v>
                </c:pt>
                <c:pt idx="134">
                  <c:v>0.8999999999999723</c:v>
                </c:pt>
                <c:pt idx="135">
                  <c:v>0.9999999999999722</c:v>
                </c:pt>
                <c:pt idx="136">
                  <c:v>1.0999999999999723</c:v>
                </c:pt>
                <c:pt idx="137">
                  <c:v>1.1999999999999724</c:v>
                </c:pt>
                <c:pt idx="138">
                  <c:v>1.2999999999999725</c:v>
                </c:pt>
                <c:pt idx="139">
                  <c:v>1.3999999999999726</c:v>
                </c:pt>
                <c:pt idx="140">
                  <c:v>1.4999999999999727</c:v>
                </c:pt>
                <c:pt idx="141">
                  <c:v>1.5999999999999728</c:v>
                </c:pt>
                <c:pt idx="142">
                  <c:v>1.6999999999999729</c:v>
                </c:pt>
                <c:pt idx="143">
                  <c:v>1.799999999999973</c:v>
                </c:pt>
                <c:pt idx="144">
                  <c:v>1.899999999999973</c:v>
                </c:pt>
                <c:pt idx="145">
                  <c:v>1.9999999999999731</c:v>
                </c:pt>
                <c:pt idx="146">
                  <c:v>2.099999999999973</c:v>
                </c:pt>
                <c:pt idx="147">
                  <c:v>2.199999999999973</c:v>
                </c:pt>
                <c:pt idx="148">
                  <c:v>2.299999999999973</c:v>
                </c:pt>
                <c:pt idx="149">
                  <c:v>2.3999999999999733</c:v>
                </c:pt>
                <c:pt idx="150">
                  <c:v>2.4999999999999734</c:v>
                </c:pt>
                <c:pt idx="151">
                  <c:v>2.5999999999999734</c:v>
                </c:pt>
                <c:pt idx="152">
                  <c:v>2.6999999999999735</c:v>
                </c:pt>
                <c:pt idx="153">
                  <c:v>2.7999999999999736</c:v>
                </c:pt>
                <c:pt idx="154">
                  <c:v>2.8999999999999737</c:v>
                </c:pt>
                <c:pt idx="155">
                  <c:v>2.999999999999974</c:v>
                </c:pt>
                <c:pt idx="156">
                  <c:v>3.099999999999974</c:v>
                </c:pt>
                <c:pt idx="157">
                  <c:v>3.199999999999974</c:v>
                </c:pt>
                <c:pt idx="158">
                  <c:v>3.299999999999974</c:v>
                </c:pt>
                <c:pt idx="159">
                  <c:v>3.399999999999974</c:v>
                </c:pt>
                <c:pt idx="160">
                  <c:v>3.4999999999999742</c:v>
                </c:pt>
                <c:pt idx="161">
                  <c:v>3.5999999999999743</c:v>
                </c:pt>
                <c:pt idx="162">
                  <c:v>3.6999999999999744</c:v>
                </c:pt>
                <c:pt idx="163">
                  <c:v>3.7999999999999745</c:v>
                </c:pt>
                <c:pt idx="164">
                  <c:v>3.8999999999999746</c:v>
                </c:pt>
                <c:pt idx="165">
                  <c:v>3.9999999999999747</c:v>
                </c:pt>
                <c:pt idx="166">
                  <c:v>4.099999999999975</c:v>
                </c:pt>
                <c:pt idx="167">
                  <c:v>4.199999999999974</c:v>
                </c:pt>
                <c:pt idx="168">
                  <c:v>4.299999999999974</c:v>
                </c:pt>
                <c:pt idx="169">
                  <c:v>4.399999999999974</c:v>
                </c:pt>
                <c:pt idx="170">
                  <c:v>4.499999999999973</c:v>
                </c:pt>
                <c:pt idx="171">
                  <c:v>4.599999999999973</c:v>
                </c:pt>
                <c:pt idx="172">
                  <c:v>4.699999999999973</c:v>
                </c:pt>
                <c:pt idx="173">
                  <c:v>4.799999999999972</c:v>
                </c:pt>
                <c:pt idx="174">
                  <c:v>4.899999999999972</c:v>
                </c:pt>
                <c:pt idx="175">
                  <c:v>4.999999999999972</c:v>
                </c:pt>
                <c:pt idx="176">
                  <c:v>5.099999999999971</c:v>
                </c:pt>
                <c:pt idx="177">
                  <c:v>5.199999999999971</c:v>
                </c:pt>
                <c:pt idx="178">
                  <c:v>5.2999999999999705</c:v>
                </c:pt>
                <c:pt idx="179">
                  <c:v>5.39999999999997</c:v>
                </c:pt>
                <c:pt idx="180">
                  <c:v>5.49999999999997</c:v>
                </c:pt>
                <c:pt idx="181">
                  <c:v>5.5999999999999694</c:v>
                </c:pt>
                <c:pt idx="182">
                  <c:v>5.699999999999969</c:v>
                </c:pt>
                <c:pt idx="183">
                  <c:v>5.799999999999969</c:v>
                </c:pt>
                <c:pt idx="184">
                  <c:v>5.899999999999968</c:v>
                </c:pt>
                <c:pt idx="185">
                  <c:v>5.999999999999968</c:v>
                </c:pt>
                <c:pt idx="186">
                  <c:v>6.099999999999968</c:v>
                </c:pt>
                <c:pt idx="187">
                  <c:v>6.199999999999967</c:v>
                </c:pt>
                <c:pt idx="188">
                  <c:v>6.299999999999967</c:v>
                </c:pt>
                <c:pt idx="189">
                  <c:v>6.399999999999967</c:v>
                </c:pt>
                <c:pt idx="190">
                  <c:v>6.499999999999966</c:v>
                </c:pt>
                <c:pt idx="191">
                  <c:v>6.599999999999966</c:v>
                </c:pt>
                <c:pt idx="192">
                  <c:v>6.6999999999999655</c:v>
                </c:pt>
                <c:pt idx="193">
                  <c:v>6.799999999999965</c:v>
                </c:pt>
                <c:pt idx="194">
                  <c:v>6.899999999999965</c:v>
                </c:pt>
                <c:pt idx="195">
                  <c:v>6.9999999999999645</c:v>
                </c:pt>
                <c:pt idx="196">
                  <c:v>7.099999999999964</c:v>
                </c:pt>
                <c:pt idx="197">
                  <c:v>7.199999999999964</c:v>
                </c:pt>
                <c:pt idx="198">
                  <c:v>7.299999999999963</c:v>
                </c:pt>
                <c:pt idx="199">
                  <c:v>7.399999999999963</c:v>
                </c:pt>
                <c:pt idx="200">
                  <c:v>7.499999999999963</c:v>
                </c:pt>
                <c:pt idx="201">
                  <c:v>7.599999999999962</c:v>
                </c:pt>
                <c:pt idx="202">
                  <c:v>7.699999999999962</c:v>
                </c:pt>
                <c:pt idx="203">
                  <c:v>7.799999999999962</c:v>
                </c:pt>
                <c:pt idx="204">
                  <c:v>7.899999999999961</c:v>
                </c:pt>
                <c:pt idx="205">
                  <c:v>7.999999999999961</c:v>
                </c:pt>
                <c:pt idx="206">
                  <c:v>8.09999999999996</c:v>
                </c:pt>
                <c:pt idx="207">
                  <c:v>8.19999999999996</c:v>
                </c:pt>
                <c:pt idx="208">
                  <c:v>8.29999999999996</c:v>
                </c:pt>
                <c:pt idx="209">
                  <c:v>8.39999999999996</c:v>
                </c:pt>
                <c:pt idx="210">
                  <c:v>8.49999999999996</c:v>
                </c:pt>
                <c:pt idx="211">
                  <c:v>8.599999999999959</c:v>
                </c:pt>
                <c:pt idx="212">
                  <c:v>8.699999999999958</c:v>
                </c:pt>
                <c:pt idx="213">
                  <c:v>8.799999999999958</c:v>
                </c:pt>
                <c:pt idx="214">
                  <c:v>8.899999999999958</c:v>
                </c:pt>
                <c:pt idx="215">
                  <c:v>8.999999999999957</c:v>
                </c:pt>
                <c:pt idx="216">
                  <c:v>9.099999999999957</c:v>
                </c:pt>
                <c:pt idx="217">
                  <c:v>9.199999999999957</c:v>
                </c:pt>
                <c:pt idx="218">
                  <c:v>9.299999999999956</c:v>
                </c:pt>
                <c:pt idx="219">
                  <c:v>9.399999999999956</c:v>
                </c:pt>
                <c:pt idx="220">
                  <c:v>9.499999999999956</c:v>
                </c:pt>
                <c:pt idx="221">
                  <c:v>9.599999999999955</c:v>
                </c:pt>
                <c:pt idx="222">
                  <c:v>9.699999999999955</c:v>
                </c:pt>
                <c:pt idx="223">
                  <c:v>9.799999999999955</c:v>
                </c:pt>
                <c:pt idx="224">
                  <c:v>9.899999999999954</c:v>
                </c:pt>
                <c:pt idx="225">
                  <c:v>9.999999999999954</c:v>
                </c:pt>
                <c:pt idx="226">
                  <c:v>10.099999999999953</c:v>
                </c:pt>
                <c:pt idx="227">
                  <c:v>10.199999999999953</c:v>
                </c:pt>
                <c:pt idx="228">
                  <c:v>10.299999999999953</c:v>
                </c:pt>
                <c:pt idx="229">
                  <c:v>10.399999999999952</c:v>
                </c:pt>
                <c:pt idx="230">
                  <c:v>10.499999999999952</c:v>
                </c:pt>
                <c:pt idx="231">
                  <c:v>10.599999999999952</c:v>
                </c:pt>
                <c:pt idx="232">
                  <c:v>10.699999999999951</c:v>
                </c:pt>
                <c:pt idx="233">
                  <c:v>10.799999999999951</c:v>
                </c:pt>
                <c:pt idx="234">
                  <c:v>10.89999999999995</c:v>
                </c:pt>
                <c:pt idx="235">
                  <c:v>10.99999999999995</c:v>
                </c:pt>
                <c:pt idx="236">
                  <c:v>11.09999999999995</c:v>
                </c:pt>
                <c:pt idx="237">
                  <c:v>11.19999999999995</c:v>
                </c:pt>
                <c:pt idx="238">
                  <c:v>11.29999999999995</c:v>
                </c:pt>
                <c:pt idx="239">
                  <c:v>11.399999999999949</c:v>
                </c:pt>
                <c:pt idx="240">
                  <c:v>11.499999999999948</c:v>
                </c:pt>
                <c:pt idx="241">
                  <c:v>11.599999999999948</c:v>
                </c:pt>
                <c:pt idx="242">
                  <c:v>11.699999999999948</c:v>
                </c:pt>
                <c:pt idx="243">
                  <c:v>11.799999999999947</c:v>
                </c:pt>
                <c:pt idx="244">
                  <c:v>11.899999999999947</c:v>
                </c:pt>
                <c:pt idx="245">
                  <c:v>11.999999999999947</c:v>
                </c:pt>
                <c:pt idx="246">
                  <c:v>12.099999999999946</c:v>
                </c:pt>
                <c:pt idx="247">
                  <c:v>12.199999999999946</c:v>
                </c:pt>
                <c:pt idx="248">
                  <c:v>12.299999999999946</c:v>
                </c:pt>
                <c:pt idx="249">
                  <c:v>12.399999999999945</c:v>
                </c:pt>
                <c:pt idx="250">
                  <c:v>12.499999999999945</c:v>
                </c:pt>
                <c:pt idx="251">
                  <c:v>12.599999999999945</c:v>
                </c:pt>
                <c:pt idx="252">
                  <c:v>12.699999999999944</c:v>
                </c:pt>
              </c:numCache>
            </c:numRef>
          </c:xVal>
          <c:yVal>
            <c:numRef>
              <c:f>'nr x~2'!$G$7:$G$259</c:f>
              <c:numCache>
                <c:ptCount val="2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yVal>
          <c:smooth val="1"/>
        </c:ser>
        <c:axId val="4468993"/>
        <c:axId val="40220938"/>
      </c:scatterChart>
      <c:valAx>
        <c:axId val="4468993"/>
        <c:scaling>
          <c:orientation val="minMax"/>
          <c:max val="14"/>
          <c:min val="-14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40220938"/>
        <c:crosses val="autoZero"/>
        <c:crossBetween val="midCat"/>
        <c:dispUnits/>
        <c:majorUnit val="1"/>
        <c:minorUnit val="1"/>
      </c:valAx>
      <c:valAx>
        <c:axId val="40220938"/>
        <c:scaling>
          <c:orientation val="minMax"/>
          <c:max val="3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/>
          </a:ln>
        </c:spPr>
        <c:crossAx val="4468993"/>
        <c:crosses val="autoZero"/>
        <c:crossBetween val="midCat"/>
        <c:dispUnits/>
        <c:majorUnit val="1"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299"/>
          <c:y val="0.00175"/>
          <c:w val="0.53725"/>
          <c:h val="0.0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'x~3'!$C$4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'x~3'!$A$5:$A$165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xVal>
          <c:yVal>
            <c:numRef>
              <c:f>'x~3'!$C$5:$C$165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'x~3'!$D$4</c:f>
              <c:strCache>
                <c:ptCount val="1"/>
                <c:pt idx="0">
                  <c:v>f1(x)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'x~3'!$A$5:$A$165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xVal>
          <c:yVal>
            <c:numRef>
              <c:f>'x~3'!$D$5:$D$165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'x~3'!$F$4</c:f>
              <c:strCache>
                <c:ptCount val="1"/>
                <c:pt idx="0">
                  <c:v>af1(x)+a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'x~3'!$A$5:$A$165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xVal>
          <c:yVal>
            <c:numRef>
              <c:f>'x~3'!$F$5:$F$165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'x~3'!$E$4</c:f>
              <c:strCache>
                <c:ptCount val="1"/>
                <c:pt idx="0">
                  <c:v>af1(x)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'x~3'!$A$5:$A$165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xVal>
          <c:yVal>
            <c:numRef>
              <c:f>'x~3'!$E$5:$E$165</c:f>
              <c:numCach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</c:numCache>
            </c:numRef>
          </c:yVal>
          <c:smooth val="1"/>
        </c:ser>
        <c:axId val="26444123"/>
        <c:axId val="36670516"/>
      </c:scatterChart>
      <c:valAx>
        <c:axId val="26444123"/>
        <c:scaling>
          <c:orientation val="minMax"/>
          <c:max val="10"/>
          <c:min val="-1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670516"/>
        <c:crosses val="autoZero"/>
        <c:crossBetween val="midCat"/>
        <c:dispUnits/>
        <c:majorUnit val="2"/>
      </c:valAx>
      <c:valAx>
        <c:axId val="36670516"/>
        <c:scaling>
          <c:orientation val="minMax"/>
          <c:max val="100"/>
          <c:min val="-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44123"/>
        <c:crosses val="autoZero"/>
        <c:crossBetween val="midCat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104775</xdr:rowOff>
    </xdr:from>
    <xdr:to>
      <xdr:col>13</xdr:col>
      <xdr:colOff>419100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219075" y="1485900"/>
        <a:ext cx="80676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19050</xdr:rowOff>
    </xdr:from>
    <xdr:to>
      <xdr:col>11</xdr:col>
      <xdr:colOff>361950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61925" y="590550"/>
        <a:ext cx="69056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12</xdr:col>
      <xdr:colOff>200025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0" y="619125"/>
        <a:ext cx="75152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14</xdr:col>
      <xdr:colOff>542925</xdr:colOff>
      <xdr:row>32</xdr:row>
      <xdr:rowOff>19050</xdr:rowOff>
    </xdr:to>
    <xdr:graphicFrame>
      <xdr:nvGraphicFramePr>
        <xdr:cNvPr id="1" name="Chart 3"/>
        <xdr:cNvGraphicFramePr/>
      </xdr:nvGraphicFramePr>
      <xdr:xfrm>
        <a:off x="38100" y="0"/>
        <a:ext cx="90392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15</xdr:col>
      <xdr:colOff>123825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19050" y="342900"/>
        <a:ext cx="92487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2"/>
  <sheetViews>
    <sheetView workbookViewId="0" topLeftCell="A201">
      <selection activeCell="G5" sqref="G5"/>
    </sheetView>
  </sheetViews>
  <sheetFormatPr defaultColWidth="9.140625" defaultRowHeight="12.75"/>
  <cols>
    <col min="3" max="3" width="12.57421875" style="0" customWidth="1"/>
    <col min="4" max="4" width="15.421875" style="0" customWidth="1"/>
  </cols>
  <sheetData>
    <row r="1" spans="1:7" ht="19.5" customHeight="1">
      <c r="A1" s="2" t="s">
        <v>0</v>
      </c>
      <c r="B1" s="2"/>
      <c r="G1" s="2" t="s">
        <v>1</v>
      </c>
    </row>
    <row r="2" spans="1:10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G2" t="s">
        <v>7</v>
      </c>
      <c r="H2" t="s">
        <v>8</v>
      </c>
      <c r="I2" t="s">
        <v>9</v>
      </c>
      <c r="J2" t="s">
        <v>10</v>
      </c>
    </row>
    <row r="3" spans="1:11" ht="12.75">
      <c r="A3">
        <f>'gr sin'!A3</f>
        <v>1</v>
      </c>
      <c r="B3">
        <f>'gr sin'!B3</f>
        <v>1</v>
      </c>
      <c r="C3">
        <f>'gr sin'!C3</f>
        <v>0</v>
      </c>
      <c r="D3">
        <f>'gr sin'!E3</f>
        <v>0</v>
      </c>
      <c r="E3">
        <f>'gr sin'!F3</f>
        <v>0</v>
      </c>
      <c r="G3">
        <f>'gr sin'!H3</f>
        <v>1</v>
      </c>
      <c r="H3">
        <f>'gr sin'!I3</f>
        <v>1</v>
      </c>
      <c r="I3">
        <f>'gr sin'!J3</f>
        <v>0</v>
      </c>
      <c r="J3">
        <f>'gr sin'!L3</f>
        <v>0</v>
      </c>
      <c r="K3">
        <f>'gr sin'!M3</f>
        <v>0</v>
      </c>
    </row>
    <row r="4" spans="3:10" ht="12.75">
      <c r="C4" t="str">
        <f>CONCATENATE(A3,"sin[",B3,"(x+c1)]+",D3)</f>
        <v>1sin[1(x+c1)]+0</v>
      </c>
      <c r="G4" t="str">
        <f>CONCATENATE(G3,"sin[",H3,"(x+c2)]+",J3)</f>
        <v>1sin[1(x+c2)]+0</v>
      </c>
      <c r="J4" t="s">
        <v>11</v>
      </c>
    </row>
    <row r="5" spans="1:10" ht="12.75">
      <c r="A5" t="s">
        <v>12</v>
      </c>
      <c r="B5" t="s">
        <v>12</v>
      </c>
      <c r="C5" t="str">
        <f>C4</f>
        <v>1sin[1(x+c1)]+0</v>
      </c>
      <c r="D5" t="s">
        <v>13</v>
      </c>
      <c r="G5" t="str">
        <f>G4</f>
        <v>1sin[1(x+c2)]+0</v>
      </c>
      <c r="I5" t="s">
        <v>6</v>
      </c>
      <c r="J5">
        <f>$K$3*ABS(C6)</f>
        <v>0</v>
      </c>
    </row>
    <row r="6" spans="1:10" ht="12.75">
      <c r="A6" s="1">
        <f>-4*PI()</f>
        <v>-12.566370614359172</v>
      </c>
      <c r="B6" s="1">
        <f aca="true" t="shared" si="0" ref="B6:B69">A6</f>
        <v>-12.566370614359172</v>
      </c>
      <c r="C6">
        <f>a*SIN(b*(A6+cc))+d</f>
        <v>4.90059381963448E-16</v>
      </c>
      <c r="D6">
        <f>SIN(A6)</f>
        <v>4.90059381963448E-16</v>
      </c>
      <c r="F6" s="1"/>
      <c r="G6">
        <f>$G$3*SIN($H$3*(A6+$I$3))+$J$3</f>
        <v>4.90059381963448E-16</v>
      </c>
      <c r="I6">
        <f>$E$3*(C6+G6)</f>
        <v>0</v>
      </c>
      <c r="J6">
        <f aca="true" t="shared" si="1" ref="J6:J21">$K$3*ABS(C7)</f>
        <v>0</v>
      </c>
    </row>
    <row r="7" spans="1:10" ht="12.75">
      <c r="A7" s="1">
        <f aca="true" t="shared" si="2" ref="A7:A17">A6+0.1</f>
        <v>-12.466370614359173</v>
      </c>
      <c r="B7" s="1">
        <f t="shared" si="0"/>
        <v>-12.466370614359173</v>
      </c>
      <c r="C7">
        <f>a*SIN(b*(A7+cc))+d</f>
        <v>0.09983341664682828</v>
      </c>
      <c r="D7">
        <f aca="true" t="shared" si="3" ref="D7:D22">SIN(A7)</f>
        <v>0.09983341664682828</v>
      </c>
      <c r="F7" s="1"/>
      <c r="G7">
        <f>$G$3*SIN($H$3*(A7+$I$3))+$J$3</f>
        <v>0.09983341664682828</v>
      </c>
      <c r="I7">
        <f>$E$3*(C7+G7)</f>
        <v>0</v>
      </c>
      <c r="J7">
        <f t="shared" si="1"/>
        <v>0</v>
      </c>
    </row>
    <row r="8" spans="1:10" ht="12.75">
      <c r="A8" s="1">
        <f t="shared" si="2"/>
        <v>-12.366370614359173</v>
      </c>
      <c r="B8" s="1">
        <f t="shared" si="0"/>
        <v>-12.366370614359173</v>
      </c>
      <c r="C8">
        <f aca="true" t="shared" si="4" ref="C8:C23">a*SIN(b*(A8+cc))+d</f>
        <v>0.198669330795061</v>
      </c>
      <c r="D8">
        <f t="shared" si="3"/>
        <v>0.198669330795061</v>
      </c>
      <c r="F8" s="1"/>
      <c r="G8">
        <f aca="true" t="shared" si="5" ref="G8:G23">$G$3*SIN($H$3*(A8+$I$3))+$J$3</f>
        <v>0.198669330795061</v>
      </c>
      <c r="I8">
        <f aca="true" t="shared" si="6" ref="I8:I23">$E$3*(C8+G8)</f>
        <v>0</v>
      </c>
      <c r="J8">
        <f t="shared" si="1"/>
        <v>0</v>
      </c>
    </row>
    <row r="9" spans="1:10" ht="12.75">
      <c r="A9" s="1">
        <f t="shared" si="2"/>
        <v>-12.266370614359174</v>
      </c>
      <c r="B9" s="1">
        <f t="shared" si="0"/>
        <v>-12.266370614359174</v>
      </c>
      <c r="C9">
        <f t="shared" si="4"/>
        <v>0.29552020666133905</v>
      </c>
      <c r="D9">
        <f t="shared" si="3"/>
        <v>0.29552020666133905</v>
      </c>
      <c r="F9" s="1"/>
      <c r="G9">
        <f t="shared" si="5"/>
        <v>0.29552020666133905</v>
      </c>
      <c r="I9">
        <f t="shared" si="6"/>
        <v>0</v>
      </c>
      <c r="J9">
        <f t="shared" si="1"/>
        <v>0</v>
      </c>
    </row>
    <row r="10" spans="1:10" ht="12.75">
      <c r="A10" s="1">
        <f t="shared" si="2"/>
        <v>-12.166370614359174</v>
      </c>
      <c r="B10" s="1">
        <f t="shared" si="0"/>
        <v>-12.166370614359174</v>
      </c>
      <c r="C10">
        <f t="shared" si="4"/>
        <v>0.38941834230864963</v>
      </c>
      <c r="D10">
        <f t="shared" si="3"/>
        <v>0.38941834230864963</v>
      </c>
      <c r="F10" s="1"/>
      <c r="G10">
        <f t="shared" si="5"/>
        <v>0.38941834230864963</v>
      </c>
      <c r="I10">
        <f t="shared" si="6"/>
        <v>0</v>
      </c>
      <c r="J10">
        <f t="shared" si="1"/>
        <v>0</v>
      </c>
    </row>
    <row r="11" spans="1:10" ht="12.75">
      <c r="A11" s="1">
        <f t="shared" si="2"/>
        <v>-12.066370614359174</v>
      </c>
      <c r="B11" s="1">
        <f t="shared" si="0"/>
        <v>-12.066370614359174</v>
      </c>
      <c r="C11">
        <f t="shared" si="4"/>
        <v>0.4794255386042019</v>
      </c>
      <c r="D11">
        <f t="shared" si="3"/>
        <v>0.4794255386042019</v>
      </c>
      <c r="F11" s="1"/>
      <c r="G11">
        <f t="shared" si="5"/>
        <v>0.4794255386042019</v>
      </c>
      <c r="I11">
        <f t="shared" si="6"/>
        <v>0</v>
      </c>
      <c r="J11">
        <f t="shared" si="1"/>
        <v>0</v>
      </c>
    </row>
    <row r="12" spans="1:10" ht="12.75">
      <c r="A12" s="1">
        <f t="shared" si="2"/>
        <v>-11.966370614359175</v>
      </c>
      <c r="B12" s="1">
        <f t="shared" si="0"/>
        <v>-11.966370614359175</v>
      </c>
      <c r="C12">
        <f t="shared" si="4"/>
        <v>0.564642473395034</v>
      </c>
      <c r="D12">
        <f t="shared" si="3"/>
        <v>0.564642473395034</v>
      </c>
      <c r="F12" s="1"/>
      <c r="G12">
        <f t="shared" si="5"/>
        <v>0.564642473395034</v>
      </c>
      <c r="I12">
        <f t="shared" si="6"/>
        <v>0</v>
      </c>
      <c r="J12">
        <f t="shared" si="1"/>
        <v>0</v>
      </c>
    </row>
    <row r="13" spans="1:10" ht="12.75">
      <c r="A13" s="1">
        <f t="shared" si="2"/>
        <v>-11.866370614359175</v>
      </c>
      <c r="B13" s="1">
        <f t="shared" si="0"/>
        <v>-11.866370614359175</v>
      </c>
      <c r="C13">
        <f t="shared" si="4"/>
        <v>0.6442176872376896</v>
      </c>
      <c r="D13">
        <f t="shared" si="3"/>
        <v>0.6442176872376896</v>
      </c>
      <c r="F13" s="1"/>
      <c r="G13">
        <f t="shared" si="5"/>
        <v>0.6442176872376896</v>
      </c>
      <c r="I13">
        <f t="shared" si="6"/>
        <v>0</v>
      </c>
      <c r="J13">
        <f t="shared" si="1"/>
        <v>0</v>
      </c>
    </row>
    <row r="14" spans="1:10" ht="12.75">
      <c r="A14" s="1">
        <f t="shared" si="2"/>
        <v>-11.766370614359175</v>
      </c>
      <c r="B14" s="1">
        <f t="shared" si="0"/>
        <v>-11.766370614359175</v>
      </c>
      <c r="C14">
        <f t="shared" si="4"/>
        <v>0.7173560908995211</v>
      </c>
      <c r="D14">
        <f t="shared" si="3"/>
        <v>0.7173560908995211</v>
      </c>
      <c r="F14" s="1"/>
      <c r="G14">
        <f t="shared" si="5"/>
        <v>0.7173560908995211</v>
      </c>
      <c r="I14">
        <f t="shared" si="6"/>
        <v>0</v>
      </c>
      <c r="J14">
        <f t="shared" si="1"/>
        <v>0</v>
      </c>
    </row>
    <row r="15" spans="1:10" ht="12.75">
      <c r="A15" s="1">
        <f t="shared" si="2"/>
        <v>-11.666370614359176</v>
      </c>
      <c r="B15" s="1">
        <f t="shared" si="0"/>
        <v>-11.666370614359176</v>
      </c>
      <c r="C15">
        <f t="shared" si="4"/>
        <v>0.7833269096274817</v>
      </c>
      <c r="D15">
        <f t="shared" si="3"/>
        <v>0.7833269096274817</v>
      </c>
      <c r="F15" s="1"/>
      <c r="G15">
        <f t="shared" si="5"/>
        <v>0.7833269096274817</v>
      </c>
      <c r="I15">
        <f t="shared" si="6"/>
        <v>0</v>
      </c>
      <c r="J15">
        <f t="shared" si="1"/>
        <v>0</v>
      </c>
    </row>
    <row r="16" spans="1:10" ht="12.75">
      <c r="A16" s="1">
        <f t="shared" si="2"/>
        <v>-11.566370614359176</v>
      </c>
      <c r="B16" s="1">
        <f t="shared" si="0"/>
        <v>-11.566370614359176</v>
      </c>
      <c r="C16">
        <f t="shared" si="4"/>
        <v>0.8414709848078948</v>
      </c>
      <c r="D16">
        <f t="shared" si="3"/>
        <v>0.8414709848078948</v>
      </c>
      <c r="F16" s="1"/>
      <c r="G16">
        <f t="shared" si="5"/>
        <v>0.8414709848078948</v>
      </c>
      <c r="I16">
        <f t="shared" si="6"/>
        <v>0</v>
      </c>
      <c r="J16">
        <f t="shared" si="1"/>
        <v>0</v>
      </c>
    </row>
    <row r="17" spans="1:10" ht="12.75">
      <c r="A17" s="1">
        <f t="shared" si="2"/>
        <v>-11.466370614359176</v>
      </c>
      <c r="B17" s="1">
        <f t="shared" si="0"/>
        <v>-11.466370614359176</v>
      </c>
      <c r="C17">
        <f t="shared" si="4"/>
        <v>0.8912073600614338</v>
      </c>
      <c r="D17">
        <f t="shared" si="3"/>
        <v>0.8912073600614338</v>
      </c>
      <c r="F17" s="1"/>
      <c r="G17">
        <f t="shared" si="5"/>
        <v>0.8912073600614338</v>
      </c>
      <c r="I17">
        <f t="shared" si="6"/>
        <v>0</v>
      </c>
      <c r="J17">
        <f t="shared" si="1"/>
        <v>0</v>
      </c>
    </row>
    <row r="18" spans="1:10" ht="12.75">
      <c r="A18" s="1">
        <f aca="true" t="shared" si="7" ref="A18:A33">A17+0.1</f>
        <v>-11.366370614359177</v>
      </c>
      <c r="B18" s="1">
        <f t="shared" si="0"/>
        <v>-11.366370614359177</v>
      </c>
      <c r="C18">
        <f t="shared" si="4"/>
        <v>0.932039085967225</v>
      </c>
      <c r="D18">
        <f t="shared" si="3"/>
        <v>0.932039085967225</v>
      </c>
      <c r="F18" s="1"/>
      <c r="G18">
        <f t="shared" si="5"/>
        <v>0.932039085967225</v>
      </c>
      <c r="I18">
        <f t="shared" si="6"/>
        <v>0</v>
      </c>
      <c r="J18">
        <f t="shared" si="1"/>
        <v>0</v>
      </c>
    </row>
    <row r="19" spans="1:10" ht="12.75">
      <c r="A19" s="1">
        <f t="shared" si="7"/>
        <v>-11.266370614359177</v>
      </c>
      <c r="B19" s="1">
        <f t="shared" si="0"/>
        <v>-11.266370614359177</v>
      </c>
      <c r="C19">
        <f t="shared" si="4"/>
        <v>0.9635581854171918</v>
      </c>
      <c r="D19">
        <f t="shared" si="3"/>
        <v>0.9635581854171918</v>
      </c>
      <c r="F19" s="1"/>
      <c r="G19">
        <f t="shared" si="5"/>
        <v>0.9635581854171918</v>
      </c>
      <c r="I19">
        <f t="shared" si="6"/>
        <v>0</v>
      </c>
      <c r="J19">
        <f t="shared" si="1"/>
        <v>0</v>
      </c>
    </row>
    <row r="20" spans="1:10" ht="12.75">
      <c r="A20" s="1">
        <f t="shared" si="7"/>
        <v>-11.166370614359177</v>
      </c>
      <c r="B20" s="1">
        <f t="shared" si="0"/>
        <v>-11.166370614359177</v>
      </c>
      <c r="C20">
        <f t="shared" si="4"/>
        <v>0.9854497299884594</v>
      </c>
      <c r="D20">
        <f t="shared" si="3"/>
        <v>0.9854497299884594</v>
      </c>
      <c r="F20" s="1"/>
      <c r="G20">
        <f t="shared" si="5"/>
        <v>0.9854497299884594</v>
      </c>
      <c r="I20">
        <f t="shared" si="6"/>
        <v>0</v>
      </c>
      <c r="J20">
        <f t="shared" si="1"/>
        <v>0</v>
      </c>
    </row>
    <row r="21" spans="1:10" ht="12.75">
      <c r="A21" s="1">
        <f t="shared" si="7"/>
        <v>-11.066370614359178</v>
      </c>
      <c r="B21" s="1">
        <f t="shared" si="0"/>
        <v>-11.066370614359178</v>
      </c>
      <c r="C21">
        <f t="shared" si="4"/>
        <v>0.9974949866040541</v>
      </c>
      <c r="D21">
        <f t="shared" si="3"/>
        <v>0.9974949866040541</v>
      </c>
      <c r="F21" s="1"/>
      <c r="G21">
        <f t="shared" si="5"/>
        <v>0.9974949866040541</v>
      </c>
      <c r="I21">
        <f t="shared" si="6"/>
        <v>0</v>
      </c>
      <c r="J21">
        <f t="shared" si="1"/>
        <v>0</v>
      </c>
    </row>
    <row r="22" spans="1:10" ht="12.75">
      <c r="A22" s="1">
        <f t="shared" si="7"/>
        <v>-10.966370614359178</v>
      </c>
      <c r="B22" s="1">
        <f t="shared" si="0"/>
        <v>-10.966370614359178</v>
      </c>
      <c r="C22">
        <f t="shared" si="4"/>
        <v>0.9995736030415053</v>
      </c>
      <c r="D22">
        <f t="shared" si="3"/>
        <v>0.9995736030415053</v>
      </c>
      <c r="F22" s="1"/>
      <c r="G22">
        <f t="shared" si="5"/>
        <v>0.9995736030415053</v>
      </c>
      <c r="I22">
        <f t="shared" si="6"/>
        <v>0</v>
      </c>
      <c r="J22">
        <f aca="true" t="shared" si="8" ref="J22:J37">$K$3*ABS(C23)</f>
        <v>0</v>
      </c>
    </row>
    <row r="23" spans="1:10" ht="12.75">
      <c r="A23" s="1">
        <f t="shared" si="7"/>
        <v>-10.866370614359179</v>
      </c>
      <c r="B23" s="1">
        <f t="shared" si="0"/>
        <v>-10.866370614359179</v>
      </c>
      <c r="C23">
        <f t="shared" si="4"/>
        <v>0.9916648104524693</v>
      </c>
      <c r="D23">
        <f aca="true" t="shared" si="9" ref="D23:D38">SIN(A23)</f>
        <v>0.9916648104524693</v>
      </c>
      <c r="F23" s="1"/>
      <c r="G23">
        <f t="shared" si="5"/>
        <v>0.9916648104524693</v>
      </c>
      <c r="I23">
        <f t="shared" si="6"/>
        <v>0</v>
      </c>
      <c r="J23">
        <f t="shared" si="8"/>
        <v>0</v>
      </c>
    </row>
    <row r="24" spans="1:10" ht="12.75">
      <c r="A24" s="1">
        <f t="shared" si="7"/>
        <v>-10.766370614359179</v>
      </c>
      <c r="B24" s="1">
        <f t="shared" si="0"/>
        <v>-10.766370614359179</v>
      </c>
      <c r="C24">
        <f aca="true" t="shared" si="10" ref="C24:C39">a*SIN(b*(A24+cc))+d</f>
        <v>0.9738476308781965</v>
      </c>
      <c r="D24">
        <f t="shared" si="9"/>
        <v>0.9738476308781965</v>
      </c>
      <c r="F24" s="1"/>
      <c r="G24">
        <f aca="true" t="shared" si="11" ref="G24:G39">$G$3*SIN($H$3*(A24+$I$3))+$J$3</f>
        <v>0.9738476308781965</v>
      </c>
      <c r="I24">
        <f aca="true" t="shared" si="12" ref="I24:I39">$E$3*(C24+G24)</f>
        <v>0</v>
      </c>
      <c r="J24">
        <f t="shared" si="8"/>
        <v>0</v>
      </c>
    </row>
    <row r="25" spans="1:10" ht="12.75">
      <c r="A25" s="1">
        <f t="shared" si="7"/>
        <v>-10.66637061435918</v>
      </c>
      <c r="B25" s="1">
        <f t="shared" si="0"/>
        <v>-10.66637061435918</v>
      </c>
      <c r="C25">
        <f t="shared" si="10"/>
        <v>0.9463000876874165</v>
      </c>
      <c r="D25">
        <f t="shared" si="9"/>
        <v>0.9463000876874165</v>
      </c>
      <c r="F25" s="1"/>
      <c r="G25">
        <f t="shared" si="11"/>
        <v>0.9463000876874165</v>
      </c>
      <c r="I25">
        <f t="shared" si="12"/>
        <v>0</v>
      </c>
      <c r="J25">
        <f t="shared" si="8"/>
        <v>0</v>
      </c>
    </row>
    <row r="26" spans="1:10" ht="12.75">
      <c r="A26" s="1">
        <f t="shared" si="7"/>
        <v>-10.56637061435918</v>
      </c>
      <c r="B26" s="1">
        <f t="shared" si="0"/>
        <v>-10.56637061435918</v>
      </c>
      <c r="C26">
        <f t="shared" si="10"/>
        <v>0.9092974268256845</v>
      </c>
      <c r="D26">
        <f t="shared" si="9"/>
        <v>0.9092974268256845</v>
      </c>
      <c r="F26" s="1"/>
      <c r="G26">
        <f t="shared" si="11"/>
        <v>0.9092974268256845</v>
      </c>
      <c r="I26">
        <f t="shared" si="12"/>
        <v>0</v>
      </c>
      <c r="J26">
        <f t="shared" si="8"/>
        <v>0</v>
      </c>
    </row>
    <row r="27" spans="1:10" ht="12.75">
      <c r="A27" s="1">
        <f t="shared" si="7"/>
        <v>-10.46637061435918</v>
      </c>
      <c r="B27" s="1">
        <f t="shared" si="0"/>
        <v>-10.46637061435918</v>
      </c>
      <c r="C27">
        <f t="shared" si="10"/>
        <v>0.8632093666488773</v>
      </c>
      <c r="D27">
        <f t="shared" si="9"/>
        <v>0.8632093666488773</v>
      </c>
      <c r="F27" s="1"/>
      <c r="G27">
        <f t="shared" si="11"/>
        <v>0.8632093666488773</v>
      </c>
      <c r="I27">
        <f t="shared" si="12"/>
        <v>0</v>
      </c>
      <c r="J27">
        <f t="shared" si="8"/>
        <v>0</v>
      </c>
    </row>
    <row r="28" spans="1:10" ht="12.75">
      <c r="A28" s="1">
        <f t="shared" si="7"/>
        <v>-10.36637061435918</v>
      </c>
      <c r="B28" s="1">
        <f t="shared" si="0"/>
        <v>-10.36637061435918</v>
      </c>
      <c r="C28">
        <f t="shared" si="10"/>
        <v>0.8084964038195945</v>
      </c>
      <c r="D28">
        <f t="shared" si="9"/>
        <v>0.8084964038195945</v>
      </c>
      <c r="F28" s="1"/>
      <c r="G28">
        <f t="shared" si="11"/>
        <v>0.8084964038195945</v>
      </c>
      <c r="I28">
        <f t="shared" si="12"/>
        <v>0</v>
      </c>
      <c r="J28">
        <f t="shared" si="8"/>
        <v>0</v>
      </c>
    </row>
    <row r="29" spans="1:10" ht="12.75">
      <c r="A29" s="1">
        <f t="shared" si="7"/>
        <v>-10.26637061435918</v>
      </c>
      <c r="B29" s="1">
        <f t="shared" si="0"/>
        <v>-10.26637061435918</v>
      </c>
      <c r="C29">
        <f t="shared" si="10"/>
        <v>0.7457052121767253</v>
      </c>
      <c r="D29">
        <f t="shared" si="9"/>
        <v>0.7457052121767253</v>
      </c>
      <c r="F29" s="1"/>
      <c r="G29">
        <f t="shared" si="11"/>
        <v>0.7457052121767253</v>
      </c>
      <c r="I29">
        <f t="shared" si="12"/>
        <v>0</v>
      </c>
      <c r="J29">
        <f t="shared" si="8"/>
        <v>0</v>
      </c>
    </row>
    <row r="30" spans="1:10" ht="12.75">
      <c r="A30" s="1">
        <f t="shared" si="7"/>
        <v>-10.166370614359181</v>
      </c>
      <c r="B30" s="1">
        <f t="shared" si="0"/>
        <v>-10.166370614359181</v>
      </c>
      <c r="C30">
        <f t="shared" si="10"/>
        <v>0.6754631805511568</v>
      </c>
      <c r="D30">
        <f t="shared" si="9"/>
        <v>0.6754631805511568</v>
      </c>
      <c r="F30" s="1"/>
      <c r="G30">
        <f t="shared" si="11"/>
        <v>0.6754631805511568</v>
      </c>
      <c r="I30">
        <f t="shared" si="12"/>
        <v>0</v>
      </c>
      <c r="J30">
        <f t="shared" si="8"/>
        <v>0</v>
      </c>
    </row>
    <row r="31" spans="1:10" ht="12.75">
      <c r="A31" s="1">
        <f t="shared" si="7"/>
        <v>-10.066370614359181</v>
      </c>
      <c r="B31" s="1">
        <f t="shared" si="0"/>
        <v>-10.066370614359181</v>
      </c>
      <c r="C31">
        <f t="shared" si="10"/>
        <v>0.5984721441039632</v>
      </c>
      <c r="D31">
        <f t="shared" si="9"/>
        <v>0.5984721441039632</v>
      </c>
      <c r="F31" s="1"/>
      <c r="G31">
        <f t="shared" si="11"/>
        <v>0.5984721441039632</v>
      </c>
      <c r="I31">
        <f t="shared" si="12"/>
        <v>0</v>
      </c>
      <c r="J31">
        <f t="shared" si="8"/>
        <v>0</v>
      </c>
    </row>
    <row r="32" spans="1:10" ht="12.75">
      <c r="A32" s="1">
        <f t="shared" si="7"/>
        <v>-9.966370614359182</v>
      </c>
      <c r="B32" s="1">
        <f t="shared" si="0"/>
        <v>-9.966370614359182</v>
      </c>
      <c r="C32">
        <f t="shared" si="10"/>
        <v>0.5155013718214717</v>
      </c>
      <c r="D32">
        <f t="shared" si="9"/>
        <v>0.5155013718214717</v>
      </c>
      <c r="F32" s="1"/>
      <c r="G32">
        <f t="shared" si="11"/>
        <v>0.5155013718214717</v>
      </c>
      <c r="I32">
        <f t="shared" si="12"/>
        <v>0</v>
      </c>
      <c r="J32">
        <f t="shared" si="8"/>
        <v>0</v>
      </c>
    </row>
    <row r="33" spans="1:10" ht="12.75">
      <c r="A33" s="1">
        <f t="shared" si="7"/>
        <v>-9.866370614359182</v>
      </c>
      <c r="B33" s="1">
        <f t="shared" si="0"/>
        <v>-9.866370614359182</v>
      </c>
      <c r="C33">
        <f t="shared" si="10"/>
        <v>0.42737988023383816</v>
      </c>
      <c r="D33">
        <f t="shared" si="9"/>
        <v>0.42737988023383816</v>
      </c>
      <c r="F33" s="1"/>
      <c r="G33">
        <f t="shared" si="11"/>
        <v>0.42737988023383816</v>
      </c>
      <c r="I33">
        <f t="shared" si="12"/>
        <v>0</v>
      </c>
      <c r="J33">
        <f t="shared" si="8"/>
        <v>0</v>
      </c>
    </row>
    <row r="34" spans="1:10" ht="12.75">
      <c r="A34" s="1">
        <f aca="true" t="shared" si="13" ref="A34:A49">A33+0.1</f>
        <v>-9.766370614359182</v>
      </c>
      <c r="B34" s="1">
        <f t="shared" si="0"/>
        <v>-9.766370614359182</v>
      </c>
      <c r="C34">
        <f t="shared" si="10"/>
        <v>0.3349881501559138</v>
      </c>
      <c r="D34">
        <f t="shared" si="9"/>
        <v>0.3349881501559138</v>
      </c>
      <c r="F34" s="1"/>
      <c r="G34">
        <f t="shared" si="11"/>
        <v>0.3349881501559138</v>
      </c>
      <c r="I34">
        <f t="shared" si="12"/>
        <v>0</v>
      </c>
      <c r="J34">
        <f t="shared" si="8"/>
        <v>0</v>
      </c>
    </row>
    <row r="35" spans="1:10" ht="12.75">
      <c r="A35" s="1">
        <f t="shared" si="13"/>
        <v>-9.666370614359183</v>
      </c>
      <c r="B35" s="1">
        <f t="shared" si="0"/>
        <v>-9.666370614359183</v>
      </c>
      <c r="C35">
        <f t="shared" si="10"/>
        <v>0.23924932921399186</v>
      </c>
      <c r="D35">
        <f t="shared" si="9"/>
        <v>0.23924932921399186</v>
      </c>
      <c r="F35" s="1"/>
      <c r="G35">
        <f t="shared" si="11"/>
        <v>0.23924932921399186</v>
      </c>
      <c r="I35">
        <f t="shared" si="12"/>
        <v>0</v>
      </c>
      <c r="J35">
        <f t="shared" si="8"/>
        <v>0</v>
      </c>
    </row>
    <row r="36" spans="1:10" ht="12.75">
      <c r="A36" s="1">
        <f t="shared" si="13"/>
        <v>-9.566370614359183</v>
      </c>
      <c r="B36" s="1">
        <f t="shared" si="0"/>
        <v>-9.566370614359183</v>
      </c>
      <c r="C36">
        <f t="shared" si="10"/>
        <v>0.1411200080598773</v>
      </c>
      <c r="D36">
        <f t="shared" si="9"/>
        <v>0.1411200080598773</v>
      </c>
      <c r="F36" s="1"/>
      <c r="G36">
        <f t="shared" si="11"/>
        <v>0.1411200080598773</v>
      </c>
      <c r="I36">
        <f t="shared" si="12"/>
        <v>0</v>
      </c>
      <c r="J36">
        <f t="shared" si="8"/>
        <v>0</v>
      </c>
    </row>
    <row r="37" spans="1:10" ht="12.75">
      <c r="A37" s="1">
        <f t="shared" si="13"/>
        <v>-9.466370614359183</v>
      </c>
      <c r="B37" s="1">
        <f t="shared" si="0"/>
        <v>-9.466370614359183</v>
      </c>
      <c r="C37">
        <f t="shared" si="10"/>
        <v>0.041580662433301094</v>
      </c>
      <c r="D37">
        <f t="shared" si="9"/>
        <v>0.041580662433301094</v>
      </c>
      <c r="F37" s="1"/>
      <c r="G37">
        <f t="shared" si="11"/>
        <v>0.041580662433301094</v>
      </c>
      <c r="I37">
        <f t="shared" si="12"/>
        <v>0</v>
      </c>
      <c r="J37">
        <f t="shared" si="8"/>
        <v>0</v>
      </c>
    </row>
    <row r="38" spans="1:10" ht="12.75">
      <c r="A38" s="1">
        <f t="shared" si="13"/>
        <v>-9.366370614359184</v>
      </c>
      <c r="B38" s="1">
        <f t="shared" si="0"/>
        <v>-9.366370614359184</v>
      </c>
      <c r="C38">
        <f t="shared" si="10"/>
        <v>-0.058374143427569046</v>
      </c>
      <c r="D38">
        <f t="shared" si="9"/>
        <v>-0.058374143427569046</v>
      </c>
      <c r="F38" s="1"/>
      <c r="G38">
        <f t="shared" si="11"/>
        <v>-0.058374143427569046</v>
      </c>
      <c r="I38">
        <f t="shared" si="12"/>
        <v>0</v>
      </c>
      <c r="J38">
        <f aca="true" t="shared" si="14" ref="J38:J53">$K$3*ABS(C39)</f>
        <v>0</v>
      </c>
    </row>
    <row r="39" spans="1:10" ht="12.75">
      <c r="A39" s="1">
        <f t="shared" si="13"/>
        <v>-9.266370614359184</v>
      </c>
      <c r="B39" s="1">
        <f t="shared" si="0"/>
        <v>-9.266370614359184</v>
      </c>
      <c r="C39">
        <f t="shared" si="10"/>
        <v>-0.15774569414323728</v>
      </c>
      <c r="D39">
        <f aca="true" t="shared" si="15" ref="D39:D54">SIN(A39)</f>
        <v>-0.15774569414323728</v>
      </c>
      <c r="F39" s="1"/>
      <c r="G39">
        <f t="shared" si="11"/>
        <v>-0.15774569414323728</v>
      </c>
      <c r="I39">
        <f t="shared" si="12"/>
        <v>0</v>
      </c>
      <c r="J39">
        <f t="shared" si="14"/>
        <v>0</v>
      </c>
    </row>
    <row r="40" spans="1:10" ht="12.75">
      <c r="A40" s="1">
        <f t="shared" si="13"/>
        <v>-9.166370614359185</v>
      </c>
      <c r="B40" s="1">
        <f t="shared" si="0"/>
        <v>-9.166370614359185</v>
      </c>
      <c r="C40">
        <f aca="true" t="shared" si="16" ref="C40:C55">a*SIN(b*(A40+cc))+d</f>
        <v>-0.2555411020268201</v>
      </c>
      <c r="D40">
        <f t="shared" si="15"/>
        <v>-0.2555411020268201</v>
      </c>
      <c r="F40" s="1"/>
      <c r="G40">
        <f aca="true" t="shared" si="17" ref="G40:G55">$G$3*SIN($H$3*(A40+$I$3))+$J$3</f>
        <v>-0.2555411020268201</v>
      </c>
      <c r="I40">
        <f aca="true" t="shared" si="18" ref="I40:I55">$E$3*(C40+G40)</f>
        <v>0</v>
      </c>
      <c r="J40">
        <f t="shared" si="14"/>
        <v>0</v>
      </c>
    </row>
    <row r="41" spans="1:10" ht="12.75">
      <c r="A41" s="1">
        <f t="shared" si="13"/>
        <v>-9.066370614359185</v>
      </c>
      <c r="B41" s="1">
        <f t="shared" si="0"/>
        <v>-9.066370614359185</v>
      </c>
      <c r="C41">
        <f t="shared" si="16"/>
        <v>-0.3507832276896087</v>
      </c>
      <c r="D41">
        <f t="shared" si="15"/>
        <v>-0.3507832276896087</v>
      </c>
      <c r="F41" s="1"/>
      <c r="G41">
        <f t="shared" si="17"/>
        <v>-0.3507832276896087</v>
      </c>
      <c r="I41">
        <f t="shared" si="18"/>
        <v>0</v>
      </c>
      <c r="J41">
        <f t="shared" si="14"/>
        <v>0</v>
      </c>
    </row>
    <row r="42" spans="1:10" ht="12.75">
      <c r="A42" s="1">
        <f t="shared" si="13"/>
        <v>-8.966370614359185</v>
      </c>
      <c r="B42" s="1">
        <f t="shared" si="0"/>
        <v>-8.966370614359185</v>
      </c>
      <c r="C42">
        <f t="shared" si="16"/>
        <v>-0.44252044329484136</v>
      </c>
      <c r="D42">
        <f t="shared" si="15"/>
        <v>-0.44252044329484136</v>
      </c>
      <c r="F42" s="1"/>
      <c r="G42">
        <f t="shared" si="17"/>
        <v>-0.44252044329484136</v>
      </c>
      <c r="I42">
        <f t="shared" si="18"/>
        <v>0</v>
      </c>
      <c r="J42">
        <f t="shared" si="14"/>
        <v>0</v>
      </c>
    </row>
    <row r="43" spans="1:10" ht="12.75">
      <c r="A43" s="1">
        <f t="shared" si="13"/>
        <v>-8.866370614359186</v>
      </c>
      <c r="B43" s="1">
        <f t="shared" si="0"/>
        <v>-8.866370614359186</v>
      </c>
      <c r="C43">
        <f t="shared" si="16"/>
        <v>-0.5298361409084825</v>
      </c>
      <c r="D43">
        <f t="shared" si="15"/>
        <v>-0.5298361409084825</v>
      </c>
      <c r="F43" s="1"/>
      <c r="G43">
        <f t="shared" si="17"/>
        <v>-0.5298361409084825</v>
      </c>
      <c r="I43">
        <f t="shared" si="18"/>
        <v>0</v>
      </c>
      <c r="J43">
        <f t="shared" si="14"/>
        <v>0</v>
      </c>
    </row>
    <row r="44" spans="1:10" ht="12.75">
      <c r="A44" s="1">
        <f t="shared" si="13"/>
        <v>-8.766370614359186</v>
      </c>
      <c r="B44" s="1">
        <f t="shared" si="0"/>
        <v>-8.766370614359186</v>
      </c>
      <c r="C44">
        <f t="shared" si="16"/>
        <v>-0.6118578909427088</v>
      </c>
      <c r="D44">
        <f t="shared" si="15"/>
        <v>-0.6118578909427088</v>
      </c>
      <c r="F44" s="1"/>
      <c r="G44">
        <f t="shared" si="17"/>
        <v>-0.6118578909427088</v>
      </c>
      <c r="I44">
        <f t="shared" si="18"/>
        <v>0</v>
      </c>
      <c r="J44">
        <f t="shared" si="14"/>
        <v>0</v>
      </c>
    </row>
    <row r="45" spans="1:10" ht="12.75">
      <c r="A45" s="1">
        <f t="shared" si="13"/>
        <v>-8.666370614359186</v>
      </c>
      <c r="B45" s="1">
        <f t="shared" si="0"/>
        <v>-8.666370614359186</v>
      </c>
      <c r="C45">
        <f t="shared" si="16"/>
        <v>-0.6877661591839641</v>
      </c>
      <c r="D45">
        <f t="shared" si="15"/>
        <v>-0.6877661591839641</v>
      </c>
      <c r="F45" s="1"/>
      <c r="G45">
        <f t="shared" si="17"/>
        <v>-0.6877661591839641</v>
      </c>
      <c r="I45">
        <f t="shared" si="18"/>
        <v>0</v>
      </c>
      <c r="J45">
        <f t="shared" si="14"/>
        <v>0</v>
      </c>
    </row>
    <row r="46" spans="1:10" ht="12.75">
      <c r="A46" s="1">
        <f t="shared" si="13"/>
        <v>-8.566370614359187</v>
      </c>
      <c r="B46" s="1">
        <f t="shared" si="0"/>
        <v>-8.566370614359187</v>
      </c>
      <c r="C46">
        <f t="shared" si="16"/>
        <v>-0.7568024953079193</v>
      </c>
      <c r="D46">
        <f t="shared" si="15"/>
        <v>-0.7568024953079193</v>
      </c>
      <c r="F46" s="1"/>
      <c r="G46">
        <f t="shared" si="17"/>
        <v>-0.7568024953079193</v>
      </c>
      <c r="I46">
        <f t="shared" si="18"/>
        <v>0</v>
      </c>
      <c r="J46">
        <f t="shared" si="14"/>
        <v>0</v>
      </c>
    </row>
    <row r="47" spans="1:10" ht="12.75">
      <c r="A47" s="1">
        <f t="shared" si="13"/>
        <v>-8.466370614359187</v>
      </c>
      <c r="B47" s="1">
        <f t="shared" si="0"/>
        <v>-8.466370614359187</v>
      </c>
      <c r="C47">
        <f t="shared" si="16"/>
        <v>-0.8182771110644024</v>
      </c>
      <c r="D47">
        <f t="shared" si="15"/>
        <v>-0.8182771110644024</v>
      </c>
      <c r="F47" s="1"/>
      <c r="G47">
        <f t="shared" si="17"/>
        <v>-0.8182771110644024</v>
      </c>
      <c r="I47">
        <f t="shared" si="18"/>
        <v>0</v>
      </c>
      <c r="J47">
        <f t="shared" si="14"/>
        <v>0</v>
      </c>
    </row>
    <row r="48" spans="1:10" ht="12.75">
      <c r="A48" s="1">
        <f t="shared" si="13"/>
        <v>-8.366370614359187</v>
      </c>
      <c r="B48" s="1">
        <f t="shared" si="0"/>
        <v>-8.366370614359187</v>
      </c>
      <c r="C48">
        <f t="shared" si="16"/>
        <v>-0.871575772413581</v>
      </c>
      <c r="D48">
        <f t="shared" si="15"/>
        <v>-0.871575772413581</v>
      </c>
      <c r="F48" s="1"/>
      <c r="G48">
        <f t="shared" si="17"/>
        <v>-0.871575772413581</v>
      </c>
      <c r="I48">
        <f t="shared" si="18"/>
        <v>0</v>
      </c>
      <c r="J48">
        <f t="shared" si="14"/>
        <v>0</v>
      </c>
    </row>
    <row r="49" spans="1:10" ht="12.75">
      <c r="A49" s="1">
        <f t="shared" si="13"/>
        <v>-8.266370614359188</v>
      </c>
      <c r="B49" s="1">
        <f t="shared" si="0"/>
        <v>-8.266370614359188</v>
      </c>
      <c r="C49">
        <f t="shared" si="16"/>
        <v>-0.916165936749449</v>
      </c>
      <c r="D49">
        <f t="shared" si="15"/>
        <v>-0.916165936749449</v>
      </c>
      <c r="F49" s="1"/>
      <c r="G49">
        <f t="shared" si="17"/>
        <v>-0.916165936749449</v>
      </c>
      <c r="I49">
        <f t="shared" si="18"/>
        <v>0</v>
      </c>
      <c r="J49">
        <f t="shared" si="14"/>
        <v>0</v>
      </c>
    </row>
    <row r="50" spans="1:10" ht="12.75">
      <c r="A50" s="1">
        <f aca="true" t="shared" si="19" ref="A50:A65">A49+0.1</f>
        <v>-8.166370614359188</v>
      </c>
      <c r="B50" s="1">
        <f t="shared" si="0"/>
        <v>-8.166370614359188</v>
      </c>
      <c r="C50">
        <f t="shared" si="16"/>
        <v>-0.9516020738895113</v>
      </c>
      <c r="D50">
        <f t="shared" si="15"/>
        <v>-0.9516020738895113</v>
      </c>
      <c r="F50" s="1"/>
      <c r="G50">
        <f t="shared" si="17"/>
        <v>-0.9516020738895113</v>
      </c>
      <c r="I50">
        <f t="shared" si="18"/>
        <v>0</v>
      </c>
      <c r="J50">
        <f t="shared" si="14"/>
        <v>0</v>
      </c>
    </row>
    <row r="51" spans="1:10" ht="12.75">
      <c r="A51" s="1">
        <f t="shared" si="19"/>
        <v>-8.066370614359188</v>
      </c>
      <c r="B51" s="1">
        <f t="shared" si="0"/>
        <v>-8.066370614359188</v>
      </c>
      <c r="C51">
        <f t="shared" si="16"/>
        <v>-0.9775301176650938</v>
      </c>
      <c r="D51">
        <f t="shared" si="15"/>
        <v>-0.9775301176650938</v>
      </c>
      <c r="F51" s="1"/>
      <c r="G51">
        <f t="shared" si="17"/>
        <v>-0.9775301176650938</v>
      </c>
      <c r="I51">
        <f t="shared" si="18"/>
        <v>0</v>
      </c>
      <c r="J51">
        <f t="shared" si="14"/>
        <v>0</v>
      </c>
    </row>
    <row r="52" spans="1:10" ht="12.75">
      <c r="A52" s="1">
        <f t="shared" si="19"/>
        <v>-7.966370614359189</v>
      </c>
      <c r="B52" s="1">
        <f t="shared" si="0"/>
        <v>-7.966370614359189</v>
      </c>
      <c r="C52">
        <f t="shared" si="16"/>
        <v>-0.9936910036334626</v>
      </c>
      <c r="D52">
        <f t="shared" si="15"/>
        <v>-0.9936910036334626</v>
      </c>
      <c r="F52" s="1"/>
      <c r="G52">
        <f t="shared" si="17"/>
        <v>-0.9936910036334626</v>
      </c>
      <c r="I52">
        <f t="shared" si="18"/>
        <v>0</v>
      </c>
      <c r="J52">
        <f t="shared" si="14"/>
        <v>0</v>
      </c>
    </row>
    <row r="53" spans="1:10" ht="12.75">
      <c r="A53" s="1">
        <f t="shared" si="19"/>
        <v>-7.866370614359189</v>
      </c>
      <c r="B53" s="1">
        <f t="shared" si="0"/>
        <v>-7.866370614359189</v>
      </c>
      <c r="C53">
        <f t="shared" si="16"/>
        <v>-0.9999232575641007</v>
      </c>
      <c r="D53">
        <f t="shared" si="15"/>
        <v>-0.9999232575641007</v>
      </c>
      <c r="F53" s="1"/>
      <c r="G53">
        <f t="shared" si="17"/>
        <v>-0.9999232575641007</v>
      </c>
      <c r="I53">
        <f t="shared" si="18"/>
        <v>0</v>
      </c>
      <c r="J53">
        <f t="shared" si="14"/>
        <v>0</v>
      </c>
    </row>
    <row r="54" spans="1:10" ht="12.75">
      <c r="A54" s="1">
        <f t="shared" si="19"/>
        <v>-7.7663706143591895</v>
      </c>
      <c r="B54" s="1">
        <f t="shared" si="0"/>
        <v>-7.7663706143591895</v>
      </c>
      <c r="C54">
        <f t="shared" si="16"/>
        <v>-0.9961646088358421</v>
      </c>
      <c r="D54">
        <f t="shared" si="15"/>
        <v>-0.9961646088358421</v>
      </c>
      <c r="F54" s="1"/>
      <c r="G54">
        <f t="shared" si="17"/>
        <v>-0.9961646088358421</v>
      </c>
      <c r="I54">
        <f t="shared" si="18"/>
        <v>0</v>
      </c>
      <c r="J54">
        <f aca="true" t="shared" si="20" ref="J54:J69">$K$3*ABS(C55)</f>
        <v>0</v>
      </c>
    </row>
    <row r="55" spans="1:10" ht="12.75">
      <c r="A55" s="1">
        <f t="shared" si="19"/>
        <v>-7.66637061435919</v>
      </c>
      <c r="B55" s="1">
        <f t="shared" si="0"/>
        <v>-7.66637061435919</v>
      </c>
      <c r="C55">
        <f t="shared" si="16"/>
        <v>-0.9824526126243357</v>
      </c>
      <c r="D55">
        <f aca="true" t="shared" si="21" ref="D55:D70">SIN(A55)</f>
        <v>-0.9824526126243357</v>
      </c>
      <c r="F55" s="1"/>
      <c r="G55">
        <f t="shared" si="17"/>
        <v>-0.9824526126243357</v>
      </c>
      <c r="I55">
        <f t="shared" si="18"/>
        <v>0</v>
      </c>
      <c r="J55">
        <f t="shared" si="20"/>
        <v>0</v>
      </c>
    </row>
    <row r="56" spans="1:10" ht="12.75">
      <c r="A56" s="1">
        <f t="shared" si="19"/>
        <v>-7.56637061435919</v>
      </c>
      <c r="B56" s="1">
        <f t="shared" si="0"/>
        <v>-7.56637061435919</v>
      </c>
      <c r="C56">
        <f aca="true" t="shared" si="22" ref="C56:C71">a*SIN(b*(A56+cc))+d</f>
        <v>-0.9589242746631433</v>
      </c>
      <c r="D56">
        <f t="shared" si="21"/>
        <v>-0.9589242746631433</v>
      </c>
      <c r="F56" s="1"/>
      <c r="G56">
        <f aca="true" t="shared" si="23" ref="G56:G71">$G$3*SIN($H$3*(A56+$I$3))+$J$3</f>
        <v>-0.9589242746631433</v>
      </c>
      <c r="I56">
        <f aca="true" t="shared" si="24" ref="I56:I71">$E$3*(C56+G56)</f>
        <v>0</v>
      </c>
      <c r="J56">
        <f t="shared" si="20"/>
        <v>0</v>
      </c>
    </row>
    <row r="57" spans="1:10" ht="12.75">
      <c r="A57" s="1">
        <f t="shared" si="19"/>
        <v>-7.466370614359191</v>
      </c>
      <c r="B57" s="1">
        <f t="shared" si="0"/>
        <v>-7.466370614359191</v>
      </c>
      <c r="C57">
        <f t="shared" si="22"/>
        <v>-0.925814682327739</v>
      </c>
      <c r="D57">
        <f t="shared" si="21"/>
        <v>-0.925814682327739</v>
      </c>
      <c r="F57" s="1"/>
      <c r="G57">
        <f t="shared" si="23"/>
        <v>-0.925814682327739</v>
      </c>
      <c r="I57">
        <f t="shared" si="24"/>
        <v>0</v>
      </c>
      <c r="J57">
        <f t="shared" si="20"/>
        <v>0</v>
      </c>
    </row>
    <row r="58" spans="1:10" ht="12.75">
      <c r="A58" s="1">
        <f t="shared" si="19"/>
        <v>-7.366370614359191</v>
      </c>
      <c r="B58" s="1">
        <f t="shared" si="0"/>
        <v>-7.366370614359191</v>
      </c>
      <c r="C58">
        <f t="shared" si="22"/>
        <v>-0.8834546557201617</v>
      </c>
      <c r="D58">
        <f t="shared" si="21"/>
        <v>-0.8834546557201617</v>
      </c>
      <c r="F58" s="1"/>
      <c r="G58">
        <f t="shared" si="23"/>
        <v>-0.8834546557201617</v>
      </c>
      <c r="I58">
        <f t="shared" si="24"/>
        <v>0</v>
      </c>
      <c r="J58">
        <f t="shared" si="20"/>
        <v>0</v>
      </c>
    </row>
    <row r="59" spans="1:10" ht="12.75">
      <c r="A59" s="1">
        <f t="shared" si="19"/>
        <v>-7.266370614359191</v>
      </c>
      <c r="B59" s="1">
        <f t="shared" si="0"/>
        <v>-7.266370614359191</v>
      </c>
      <c r="C59">
        <f t="shared" si="22"/>
        <v>-0.8322674422239114</v>
      </c>
      <c r="D59">
        <f t="shared" si="21"/>
        <v>-0.8322674422239114</v>
      </c>
      <c r="F59" s="1"/>
      <c r="G59">
        <f t="shared" si="23"/>
        <v>-0.8322674422239114</v>
      </c>
      <c r="I59">
        <f t="shared" si="24"/>
        <v>0</v>
      </c>
      <c r="J59">
        <f t="shared" si="20"/>
        <v>0</v>
      </c>
    </row>
    <row r="60" spans="1:10" ht="12.75">
      <c r="A60" s="1">
        <f t="shared" si="19"/>
        <v>-7.166370614359192</v>
      </c>
      <c r="B60" s="1">
        <f t="shared" si="0"/>
        <v>-7.166370614359192</v>
      </c>
      <c r="C60">
        <f t="shared" si="22"/>
        <v>-0.7727644875559992</v>
      </c>
      <c r="D60">
        <f t="shared" si="21"/>
        <v>-0.7727644875559992</v>
      </c>
      <c r="F60" s="1"/>
      <c r="G60">
        <f t="shared" si="23"/>
        <v>-0.7727644875559992</v>
      </c>
      <c r="I60">
        <f t="shared" si="24"/>
        <v>0</v>
      </c>
      <c r="J60">
        <f t="shared" si="20"/>
        <v>0</v>
      </c>
    </row>
    <row r="61" spans="1:10" ht="12.75">
      <c r="A61" s="1">
        <f t="shared" si="19"/>
        <v>-7.066370614359192</v>
      </c>
      <c r="B61" s="1">
        <f t="shared" si="0"/>
        <v>-7.066370614359192</v>
      </c>
      <c r="C61">
        <f t="shared" si="22"/>
        <v>-0.7055403255704054</v>
      </c>
      <c r="D61">
        <f t="shared" si="21"/>
        <v>-0.7055403255704054</v>
      </c>
      <c r="F61" s="1"/>
      <c r="G61">
        <f t="shared" si="23"/>
        <v>-0.7055403255704054</v>
      </c>
      <c r="I61">
        <f t="shared" si="24"/>
        <v>0</v>
      </c>
      <c r="J61">
        <f t="shared" si="20"/>
        <v>0</v>
      </c>
    </row>
    <row r="62" spans="1:10" ht="12.75">
      <c r="A62" s="1">
        <f t="shared" si="19"/>
        <v>-6.966370614359192</v>
      </c>
      <c r="B62" s="1">
        <f t="shared" si="0"/>
        <v>-6.966370614359192</v>
      </c>
      <c r="C62">
        <f t="shared" si="22"/>
        <v>-0.6312666378723364</v>
      </c>
      <c r="D62">
        <f t="shared" si="21"/>
        <v>-0.6312666378723364</v>
      </c>
      <c r="F62" s="1"/>
      <c r="G62">
        <f t="shared" si="23"/>
        <v>-0.6312666378723364</v>
      </c>
      <c r="I62">
        <f t="shared" si="24"/>
        <v>0</v>
      </c>
      <c r="J62">
        <f t="shared" si="20"/>
        <v>0</v>
      </c>
    </row>
    <row r="63" spans="1:10" ht="12.75">
      <c r="A63" s="1">
        <f t="shared" si="19"/>
        <v>-6.866370614359193</v>
      </c>
      <c r="B63" s="1">
        <f t="shared" si="0"/>
        <v>-6.866370614359193</v>
      </c>
      <c r="C63">
        <f t="shared" si="22"/>
        <v>-0.5506855425976542</v>
      </c>
      <c r="D63">
        <f t="shared" si="21"/>
        <v>-0.5506855425976542</v>
      </c>
      <c r="F63" s="1"/>
      <c r="G63">
        <f t="shared" si="23"/>
        <v>-0.5506855425976542</v>
      </c>
      <c r="I63">
        <f t="shared" si="24"/>
        <v>0</v>
      </c>
      <c r="J63">
        <f t="shared" si="20"/>
        <v>0</v>
      </c>
    </row>
    <row r="64" spans="1:10" ht="12.75">
      <c r="A64" s="1">
        <f t="shared" si="19"/>
        <v>-6.766370614359193</v>
      </c>
      <c r="B64" s="1">
        <f t="shared" si="0"/>
        <v>-6.766370614359193</v>
      </c>
      <c r="C64">
        <f t="shared" si="22"/>
        <v>-0.464602179413775</v>
      </c>
      <c r="D64">
        <f t="shared" si="21"/>
        <v>-0.464602179413775</v>
      </c>
      <c r="F64" s="1"/>
      <c r="G64">
        <f t="shared" si="23"/>
        <v>-0.464602179413775</v>
      </c>
      <c r="I64">
        <f t="shared" si="24"/>
        <v>0</v>
      </c>
      <c r="J64">
        <f t="shared" si="20"/>
        <v>0</v>
      </c>
    </row>
    <row r="65" spans="1:10" ht="12.75">
      <c r="A65" s="1">
        <f t="shared" si="19"/>
        <v>-6.666370614359193</v>
      </c>
      <c r="B65" s="1">
        <f t="shared" si="0"/>
        <v>-6.666370614359193</v>
      </c>
      <c r="C65">
        <f t="shared" si="22"/>
        <v>-0.37387666483025533</v>
      </c>
      <c r="D65">
        <f t="shared" si="21"/>
        <v>-0.37387666483025533</v>
      </c>
      <c r="F65" s="1"/>
      <c r="G65">
        <f t="shared" si="23"/>
        <v>-0.37387666483025533</v>
      </c>
      <c r="I65">
        <f t="shared" si="24"/>
        <v>0</v>
      </c>
      <c r="J65">
        <f t="shared" si="20"/>
        <v>0</v>
      </c>
    </row>
    <row r="66" spans="1:10" ht="12.75">
      <c r="A66" s="1">
        <f aca="true" t="shared" si="25" ref="A66:A81">A65+0.1</f>
        <v>-6.566370614359194</v>
      </c>
      <c r="B66" s="1">
        <f t="shared" si="0"/>
        <v>-6.566370614359194</v>
      </c>
      <c r="C66">
        <f t="shared" si="22"/>
        <v>-0.27941549819894584</v>
      </c>
      <c r="D66">
        <f t="shared" si="21"/>
        <v>-0.27941549819894584</v>
      </c>
      <c r="F66" s="1"/>
      <c r="G66">
        <f t="shared" si="23"/>
        <v>-0.27941549819894584</v>
      </c>
      <c r="I66">
        <f t="shared" si="24"/>
        <v>0</v>
      </c>
      <c r="J66">
        <f t="shared" si="20"/>
        <v>0</v>
      </c>
    </row>
    <row r="67" spans="1:10" ht="12.75">
      <c r="A67" s="1">
        <f t="shared" si="25"/>
        <v>-6.466370614359194</v>
      </c>
      <c r="B67" s="1">
        <f t="shared" si="0"/>
        <v>-6.466370614359194</v>
      </c>
      <c r="C67">
        <f t="shared" si="22"/>
        <v>-0.18216250427211636</v>
      </c>
      <c r="D67">
        <f t="shared" si="21"/>
        <v>-0.18216250427211636</v>
      </c>
      <c r="F67" s="1"/>
      <c r="G67">
        <f t="shared" si="23"/>
        <v>-0.18216250427211636</v>
      </c>
      <c r="I67">
        <f t="shared" si="24"/>
        <v>0</v>
      </c>
      <c r="J67">
        <f t="shared" si="20"/>
        <v>0</v>
      </c>
    </row>
    <row r="68" spans="1:10" ht="12.75">
      <c r="A68" s="1">
        <f t="shared" si="25"/>
        <v>-6.3663706143591945</v>
      </c>
      <c r="B68" s="1">
        <f t="shared" si="0"/>
        <v>-6.3663706143591945</v>
      </c>
      <c r="C68">
        <f t="shared" si="22"/>
        <v>-0.08308940281751805</v>
      </c>
      <c r="D68">
        <f t="shared" si="21"/>
        <v>-0.08308940281751805</v>
      </c>
      <c r="F68" s="1"/>
      <c r="G68">
        <f t="shared" si="23"/>
        <v>-0.08308940281751805</v>
      </c>
      <c r="I68">
        <f t="shared" si="24"/>
        <v>0</v>
      </c>
      <c r="J68">
        <f t="shared" si="20"/>
        <v>0</v>
      </c>
    </row>
    <row r="69" spans="1:10" ht="12.75">
      <c r="A69" s="1">
        <f t="shared" si="25"/>
        <v>-6.266370614359195</v>
      </c>
      <c r="B69" s="1">
        <f t="shared" si="0"/>
        <v>-6.266370614359195</v>
      </c>
      <c r="C69">
        <f t="shared" si="22"/>
        <v>0.016813900484328</v>
      </c>
      <c r="D69">
        <f t="shared" si="21"/>
        <v>0.016813900484328</v>
      </c>
      <c r="F69" s="1"/>
      <c r="G69">
        <f t="shared" si="23"/>
        <v>0.016813900484328</v>
      </c>
      <c r="I69">
        <f t="shared" si="24"/>
        <v>0</v>
      </c>
      <c r="J69">
        <f t="shared" si="20"/>
        <v>0</v>
      </c>
    </row>
    <row r="70" spans="1:10" ht="12.75">
      <c r="A70" s="1">
        <f t="shared" si="25"/>
        <v>-6.166370614359195</v>
      </c>
      <c r="B70" s="1">
        <f aca="true" t="shared" si="26" ref="B70:B133">A70</f>
        <v>-6.166370614359195</v>
      </c>
      <c r="C70">
        <f t="shared" si="22"/>
        <v>0.1165492048504712</v>
      </c>
      <c r="D70">
        <f t="shared" si="21"/>
        <v>0.1165492048504712</v>
      </c>
      <c r="F70" s="1"/>
      <c r="G70">
        <f t="shared" si="23"/>
        <v>0.1165492048504712</v>
      </c>
      <c r="I70">
        <f t="shared" si="24"/>
        <v>0</v>
      </c>
      <c r="J70">
        <f aca="true" t="shared" si="27" ref="J70:J85">$K$3*ABS(C71)</f>
        <v>0</v>
      </c>
    </row>
    <row r="71" spans="1:10" ht="12.75">
      <c r="A71" s="1">
        <f t="shared" si="25"/>
        <v>-6.066370614359196</v>
      </c>
      <c r="B71" s="1">
        <f t="shared" si="26"/>
        <v>-6.066370614359196</v>
      </c>
      <c r="C71">
        <f t="shared" si="22"/>
        <v>0.21511998808779345</v>
      </c>
      <c r="D71">
        <f aca="true" t="shared" si="28" ref="D71:D86">SIN(A71)</f>
        <v>0.21511998808779345</v>
      </c>
      <c r="F71" s="1"/>
      <c r="G71">
        <f t="shared" si="23"/>
        <v>0.21511998808779345</v>
      </c>
      <c r="I71">
        <f t="shared" si="24"/>
        <v>0</v>
      </c>
      <c r="J71">
        <f t="shared" si="27"/>
        <v>0</v>
      </c>
    </row>
    <row r="72" spans="1:10" ht="12.75">
      <c r="A72" s="1">
        <f t="shared" si="25"/>
        <v>-5.966370614359196</v>
      </c>
      <c r="B72" s="1">
        <f t="shared" si="26"/>
        <v>-5.966370614359196</v>
      </c>
      <c r="C72">
        <f aca="true" t="shared" si="29" ref="C72:C87">a*SIN(b*(A72+cc))+d</f>
        <v>0.3115413635133564</v>
      </c>
      <c r="D72">
        <f t="shared" si="28"/>
        <v>0.3115413635133564</v>
      </c>
      <c r="F72" s="1"/>
      <c r="G72">
        <f aca="true" t="shared" si="30" ref="G72:G87">$G$3*SIN($H$3*(A72+$I$3))+$J$3</f>
        <v>0.3115413635133564</v>
      </c>
      <c r="I72">
        <f aca="true" t="shared" si="31" ref="I72:I87">$E$3*(C72+G72)</f>
        <v>0</v>
      </c>
      <c r="J72">
        <f t="shared" si="27"/>
        <v>0</v>
      </c>
    </row>
    <row r="73" spans="1:10" ht="12.75">
      <c r="A73" s="1">
        <f t="shared" si="25"/>
        <v>-5.866370614359196</v>
      </c>
      <c r="B73" s="1">
        <f t="shared" si="26"/>
        <v>-5.866370614359196</v>
      </c>
      <c r="C73">
        <f t="shared" si="29"/>
        <v>0.4048499206165768</v>
      </c>
      <c r="D73">
        <f t="shared" si="28"/>
        <v>0.4048499206165768</v>
      </c>
      <c r="F73" s="1"/>
      <c r="G73">
        <f t="shared" si="30"/>
        <v>0.4048499206165768</v>
      </c>
      <c r="I73">
        <f t="shared" si="31"/>
        <v>0</v>
      </c>
      <c r="J73">
        <f t="shared" si="27"/>
        <v>0</v>
      </c>
    </row>
    <row r="74" spans="1:10" ht="12.75">
      <c r="A74" s="1">
        <f t="shared" si="25"/>
        <v>-5.766370614359197</v>
      </c>
      <c r="B74" s="1">
        <f t="shared" si="26"/>
        <v>-5.766370614359197</v>
      </c>
      <c r="C74">
        <f t="shared" si="29"/>
        <v>0.49411335113858773</v>
      </c>
      <c r="D74">
        <f t="shared" si="28"/>
        <v>0.49411335113858773</v>
      </c>
      <c r="F74" s="1"/>
      <c r="G74">
        <f t="shared" si="30"/>
        <v>0.49411335113858773</v>
      </c>
      <c r="I74">
        <f t="shared" si="31"/>
        <v>0</v>
      </c>
      <c r="J74">
        <f t="shared" si="27"/>
        <v>0</v>
      </c>
    </row>
    <row r="75" spans="1:10" ht="12.75">
      <c r="A75" s="1">
        <f t="shared" si="25"/>
        <v>-5.666370614359197</v>
      </c>
      <c r="B75" s="1">
        <f t="shared" si="26"/>
        <v>-5.666370614359197</v>
      </c>
      <c r="C75">
        <f t="shared" si="29"/>
        <v>0.5784397643881802</v>
      </c>
      <c r="D75">
        <f t="shared" si="28"/>
        <v>0.5784397643881802</v>
      </c>
      <c r="F75" s="1"/>
      <c r="G75">
        <f t="shared" si="30"/>
        <v>0.5784397643881802</v>
      </c>
      <c r="I75">
        <f t="shared" si="31"/>
        <v>0</v>
      </c>
      <c r="J75">
        <f t="shared" si="27"/>
        <v>0</v>
      </c>
    </row>
    <row r="76" spans="1:10" ht="12.75">
      <c r="A76" s="1">
        <f t="shared" si="25"/>
        <v>-5.566370614359197</v>
      </c>
      <c r="B76" s="1">
        <f t="shared" si="26"/>
        <v>-5.566370614359197</v>
      </c>
      <c r="C76">
        <f t="shared" si="29"/>
        <v>0.6569865987187707</v>
      </c>
      <c r="D76">
        <f t="shared" si="28"/>
        <v>0.6569865987187707</v>
      </c>
      <c r="F76" s="1"/>
      <c r="G76">
        <f t="shared" si="30"/>
        <v>0.6569865987187707</v>
      </c>
      <c r="I76">
        <f t="shared" si="31"/>
        <v>0</v>
      </c>
      <c r="J76">
        <f t="shared" si="27"/>
        <v>0</v>
      </c>
    </row>
    <row r="77" spans="1:10" ht="12.75">
      <c r="A77" s="1">
        <f t="shared" si="25"/>
        <v>-5.466370614359198</v>
      </c>
      <c r="B77" s="1">
        <f t="shared" si="26"/>
        <v>-5.466370614359198</v>
      </c>
      <c r="C77">
        <f t="shared" si="29"/>
        <v>0.7289690401258592</v>
      </c>
      <c r="D77">
        <f t="shared" si="28"/>
        <v>0.7289690401258592</v>
      </c>
      <c r="F77" s="1"/>
      <c r="G77">
        <f t="shared" si="30"/>
        <v>0.7289690401258592</v>
      </c>
      <c r="I77">
        <f t="shared" si="31"/>
        <v>0</v>
      </c>
      <c r="J77">
        <f t="shared" si="27"/>
        <v>0</v>
      </c>
    </row>
    <row r="78" spans="1:10" ht="12.75">
      <c r="A78" s="1">
        <f t="shared" si="25"/>
        <v>-5.366370614359198</v>
      </c>
      <c r="B78" s="1">
        <f t="shared" si="26"/>
        <v>-5.366370614359198</v>
      </c>
      <c r="C78">
        <f t="shared" si="29"/>
        <v>0.7936678638491378</v>
      </c>
      <c r="D78">
        <f t="shared" si="28"/>
        <v>0.7936678638491378</v>
      </c>
      <c r="F78" s="1"/>
      <c r="G78">
        <f t="shared" si="30"/>
        <v>0.7936678638491378</v>
      </c>
      <c r="I78">
        <f t="shared" si="31"/>
        <v>0</v>
      </c>
      <c r="J78">
        <f t="shared" si="27"/>
        <v>0</v>
      </c>
    </row>
    <row r="79" spans="1:10" ht="12.75">
      <c r="A79" s="1">
        <f t="shared" si="25"/>
        <v>-5.266370614359198</v>
      </c>
      <c r="B79" s="1">
        <f t="shared" si="26"/>
        <v>-5.266370614359198</v>
      </c>
      <c r="C79">
        <f t="shared" si="29"/>
        <v>0.8504366206285511</v>
      </c>
      <c r="D79">
        <f t="shared" si="28"/>
        <v>0.8504366206285511</v>
      </c>
      <c r="F79" s="1"/>
      <c r="G79">
        <f t="shared" si="30"/>
        <v>0.8504366206285511</v>
      </c>
      <c r="I79">
        <f t="shared" si="31"/>
        <v>0</v>
      </c>
      <c r="J79">
        <f t="shared" si="27"/>
        <v>0</v>
      </c>
    </row>
    <row r="80" spans="1:10" ht="12.75">
      <c r="A80" s="1">
        <f t="shared" si="25"/>
        <v>-5.166370614359199</v>
      </c>
      <c r="B80" s="1">
        <f t="shared" si="26"/>
        <v>-5.166370614359199</v>
      </c>
      <c r="C80">
        <f t="shared" si="29"/>
        <v>0.8987080958116155</v>
      </c>
      <c r="D80">
        <f t="shared" si="28"/>
        <v>0.8987080958116155</v>
      </c>
      <c r="F80" s="1"/>
      <c r="G80">
        <f t="shared" si="30"/>
        <v>0.8987080958116155</v>
      </c>
      <c r="I80">
        <f t="shared" si="31"/>
        <v>0</v>
      </c>
      <c r="J80">
        <f t="shared" si="27"/>
        <v>0</v>
      </c>
    </row>
    <row r="81" spans="1:10" ht="12.75">
      <c r="A81" s="1">
        <f t="shared" si="25"/>
        <v>-5.066370614359199</v>
      </c>
      <c r="B81" s="1">
        <f t="shared" si="26"/>
        <v>-5.066370614359199</v>
      </c>
      <c r="C81">
        <f t="shared" si="29"/>
        <v>0.9379999767747298</v>
      </c>
      <c r="D81">
        <f t="shared" si="28"/>
        <v>0.9379999767747298</v>
      </c>
      <c r="F81" s="1"/>
      <c r="G81">
        <f t="shared" si="30"/>
        <v>0.9379999767747298</v>
      </c>
      <c r="I81">
        <f t="shared" si="31"/>
        <v>0</v>
      </c>
      <c r="J81">
        <f t="shared" si="27"/>
        <v>0</v>
      </c>
    </row>
    <row r="82" spans="1:10" ht="12.75">
      <c r="A82" s="1">
        <f aca="true" t="shared" si="32" ref="A82:A97">A81+0.1</f>
        <v>-4.9663706143591995</v>
      </c>
      <c r="B82" s="1">
        <f t="shared" si="26"/>
        <v>-4.9663706143591995</v>
      </c>
      <c r="C82">
        <f t="shared" si="29"/>
        <v>0.9679196720314798</v>
      </c>
      <c r="D82">
        <f t="shared" si="28"/>
        <v>0.9679196720314798</v>
      </c>
      <c r="F82" s="1"/>
      <c r="G82">
        <f t="shared" si="30"/>
        <v>0.9679196720314798</v>
      </c>
      <c r="I82">
        <f t="shared" si="31"/>
        <v>0</v>
      </c>
      <c r="J82">
        <f t="shared" si="27"/>
        <v>0</v>
      </c>
    </row>
    <row r="83" spans="1:10" ht="12.75">
      <c r="A83" s="1">
        <f t="shared" si="32"/>
        <v>-4.8663706143592</v>
      </c>
      <c r="B83" s="1">
        <f t="shared" si="26"/>
        <v>-4.8663706143592</v>
      </c>
      <c r="C83">
        <f t="shared" si="29"/>
        <v>0.9881682338769963</v>
      </c>
      <c r="D83">
        <f t="shared" si="28"/>
        <v>0.9881682338769963</v>
      </c>
      <c r="F83" s="1"/>
      <c r="G83">
        <f t="shared" si="30"/>
        <v>0.9881682338769963</v>
      </c>
      <c r="I83">
        <f t="shared" si="31"/>
        <v>0</v>
      </c>
      <c r="J83">
        <f t="shared" si="27"/>
        <v>0</v>
      </c>
    </row>
    <row r="84" spans="1:10" ht="12.75">
      <c r="A84" s="1">
        <f t="shared" si="32"/>
        <v>-4.7663706143592</v>
      </c>
      <c r="B84" s="1">
        <f t="shared" si="26"/>
        <v>-4.7663706143592</v>
      </c>
      <c r="C84">
        <f t="shared" si="29"/>
        <v>0.9985433453746035</v>
      </c>
      <c r="D84">
        <f t="shared" si="28"/>
        <v>0.9985433453746035</v>
      </c>
      <c r="F84" s="1"/>
      <c r="G84">
        <f t="shared" si="30"/>
        <v>0.9985433453746035</v>
      </c>
      <c r="I84">
        <f t="shared" si="31"/>
        <v>0</v>
      </c>
      <c r="J84">
        <f t="shared" si="27"/>
        <v>0</v>
      </c>
    </row>
    <row r="85" spans="1:10" ht="12.75">
      <c r="A85" s="1">
        <f t="shared" si="32"/>
        <v>-4.6663706143592005</v>
      </c>
      <c r="B85" s="1">
        <f t="shared" si="26"/>
        <v>-4.6663706143592005</v>
      </c>
      <c r="C85">
        <f t="shared" si="29"/>
        <v>0.9989413418397733</v>
      </c>
      <c r="D85">
        <f t="shared" si="28"/>
        <v>0.9989413418397733</v>
      </c>
      <c r="F85" s="1"/>
      <c r="G85">
        <f t="shared" si="30"/>
        <v>0.9989413418397733</v>
      </c>
      <c r="I85">
        <f t="shared" si="31"/>
        <v>0</v>
      </c>
      <c r="J85">
        <f t="shared" si="27"/>
        <v>0</v>
      </c>
    </row>
    <row r="86" spans="1:10" ht="12.75">
      <c r="A86" s="1">
        <f t="shared" si="32"/>
        <v>-4.566370614359201</v>
      </c>
      <c r="B86" s="1">
        <f t="shared" si="26"/>
        <v>-4.566370614359201</v>
      </c>
      <c r="C86">
        <f t="shared" si="29"/>
        <v>0.9893582466233859</v>
      </c>
      <c r="D86">
        <f t="shared" si="28"/>
        <v>0.9893582466233859</v>
      </c>
      <c r="F86" s="1"/>
      <c r="G86">
        <f t="shared" si="30"/>
        <v>0.9893582466233859</v>
      </c>
      <c r="I86">
        <f t="shared" si="31"/>
        <v>0</v>
      </c>
      <c r="J86">
        <f aca="true" t="shared" si="33" ref="J86:J101">$K$3*ABS(C87)</f>
        <v>0</v>
      </c>
    </row>
    <row r="87" spans="1:10" ht="12.75">
      <c r="A87" s="1">
        <f t="shared" si="32"/>
        <v>-4.466370614359201</v>
      </c>
      <c r="B87" s="1">
        <f t="shared" si="26"/>
        <v>-4.466370614359201</v>
      </c>
      <c r="C87">
        <f t="shared" si="29"/>
        <v>0.9698898108450932</v>
      </c>
      <c r="D87">
        <f aca="true" t="shared" si="34" ref="D87:D102">SIN(A87)</f>
        <v>0.9698898108450932</v>
      </c>
      <c r="F87" s="1"/>
      <c r="G87">
        <f t="shared" si="30"/>
        <v>0.9698898108450932</v>
      </c>
      <c r="I87">
        <f t="shared" si="31"/>
        <v>0</v>
      </c>
      <c r="J87">
        <f t="shared" si="33"/>
        <v>0</v>
      </c>
    </row>
    <row r="88" spans="1:10" ht="12.75">
      <c r="A88" s="1">
        <f t="shared" si="32"/>
        <v>-4.366370614359202</v>
      </c>
      <c r="B88" s="1">
        <f t="shared" si="26"/>
        <v>-4.366370614359202</v>
      </c>
      <c r="C88">
        <f aca="true" t="shared" si="35" ref="C88:C103">a*SIN(b*(A88+cc))+d</f>
        <v>0.9407305566797827</v>
      </c>
      <c r="D88">
        <f t="shared" si="34"/>
        <v>0.9407305566797827</v>
      </c>
      <c r="F88" s="1"/>
      <c r="G88">
        <f aca="true" t="shared" si="36" ref="G88:G103">$G$3*SIN($H$3*(A88+$I$3))+$J$3</f>
        <v>0.9407305566797827</v>
      </c>
      <c r="I88">
        <f aca="true" t="shared" si="37" ref="I88:I103">$E$3*(C88+G88)</f>
        <v>0</v>
      </c>
      <c r="J88">
        <f t="shared" si="33"/>
        <v>0</v>
      </c>
    </row>
    <row r="89" spans="1:10" ht="12.75">
      <c r="A89" s="1">
        <f t="shared" si="32"/>
        <v>-4.266370614359202</v>
      </c>
      <c r="B89" s="1">
        <f t="shared" si="26"/>
        <v>-4.266370614359202</v>
      </c>
      <c r="C89">
        <f t="shared" si="35"/>
        <v>0.9021718337563062</v>
      </c>
      <c r="D89">
        <f t="shared" si="34"/>
        <v>0.9021718337563062</v>
      </c>
      <c r="F89" s="1"/>
      <c r="G89">
        <f t="shared" si="36"/>
        <v>0.9021718337563062</v>
      </c>
      <c r="I89">
        <f t="shared" si="37"/>
        <v>0</v>
      </c>
      <c r="J89">
        <f t="shared" si="33"/>
        <v>0</v>
      </c>
    </row>
    <row r="90" spans="1:10" ht="12.75">
      <c r="A90" s="1">
        <f t="shared" si="32"/>
        <v>-4.166370614359202</v>
      </c>
      <c r="B90" s="1">
        <f t="shared" si="26"/>
        <v>-4.166370614359202</v>
      </c>
      <c r="C90">
        <f t="shared" si="35"/>
        <v>0.8545989080882959</v>
      </c>
      <c r="D90">
        <f t="shared" si="34"/>
        <v>0.8545989080882959</v>
      </c>
      <c r="F90" s="1"/>
      <c r="G90">
        <f t="shared" si="36"/>
        <v>0.8545989080882959</v>
      </c>
      <c r="I90">
        <f t="shared" si="37"/>
        <v>0</v>
      </c>
      <c r="J90">
        <f t="shared" si="33"/>
        <v>0</v>
      </c>
    </row>
    <row r="91" spans="1:10" ht="12.75">
      <c r="A91" s="1">
        <f t="shared" si="32"/>
        <v>-4.066370614359203</v>
      </c>
      <c r="B91" s="1">
        <f t="shared" si="26"/>
        <v>-4.066370614359203</v>
      </c>
      <c r="C91">
        <f t="shared" si="35"/>
        <v>0.7984871126235081</v>
      </c>
      <c r="D91">
        <f t="shared" si="34"/>
        <v>0.7984871126235081</v>
      </c>
      <c r="F91" s="1"/>
      <c r="G91">
        <f t="shared" si="36"/>
        <v>0.7984871126235081</v>
      </c>
      <c r="I91">
        <f t="shared" si="37"/>
        <v>0</v>
      </c>
      <c r="J91">
        <f t="shared" si="33"/>
        <v>0</v>
      </c>
    </row>
    <row r="92" spans="1:10" ht="12.75">
      <c r="A92" s="1">
        <f t="shared" si="32"/>
        <v>-3.9663706143592026</v>
      </c>
      <c r="B92" s="1">
        <f t="shared" si="26"/>
        <v>-3.9663706143592026</v>
      </c>
      <c r="C92">
        <f t="shared" si="35"/>
        <v>0.7343970978741332</v>
      </c>
      <c r="D92">
        <f t="shared" si="34"/>
        <v>0.7343970978741332</v>
      </c>
      <c r="F92" s="1"/>
      <c r="G92">
        <f t="shared" si="36"/>
        <v>0.7343970978741332</v>
      </c>
      <c r="I92">
        <f t="shared" si="37"/>
        <v>0</v>
      </c>
      <c r="J92">
        <f t="shared" si="33"/>
        <v>0</v>
      </c>
    </row>
    <row r="93" spans="1:10" ht="12.75">
      <c r="A93" s="1">
        <f t="shared" si="32"/>
        <v>-3.8663706143592025</v>
      </c>
      <c r="B93" s="1">
        <f t="shared" si="26"/>
        <v>-3.8663706143592025</v>
      </c>
      <c r="C93">
        <f t="shared" si="35"/>
        <v>0.6629692300822049</v>
      </c>
      <c r="D93">
        <f t="shared" si="34"/>
        <v>0.6629692300822049</v>
      </c>
      <c r="F93" s="1"/>
      <c r="G93">
        <f t="shared" si="36"/>
        <v>0.6629692300822049</v>
      </c>
      <c r="I93">
        <f t="shared" si="37"/>
        <v>0</v>
      </c>
      <c r="J93">
        <f t="shared" si="33"/>
        <v>0</v>
      </c>
    </row>
    <row r="94" spans="1:10" ht="12.75">
      <c r="A94" s="1">
        <f t="shared" si="32"/>
        <v>-3.7663706143592024</v>
      </c>
      <c r="B94" s="1">
        <f t="shared" si="26"/>
        <v>-3.7663706143592024</v>
      </c>
      <c r="C94">
        <f t="shared" si="35"/>
        <v>0.5849171928917861</v>
      </c>
      <c r="D94">
        <f t="shared" si="34"/>
        <v>0.5849171928917861</v>
      </c>
      <c r="F94" s="1"/>
      <c r="G94">
        <f t="shared" si="36"/>
        <v>0.5849171928917861</v>
      </c>
      <c r="I94">
        <f t="shared" si="37"/>
        <v>0</v>
      </c>
      <c r="J94">
        <f t="shared" si="33"/>
        <v>0</v>
      </c>
    </row>
    <row r="95" spans="1:10" ht="12.75">
      <c r="A95" s="1">
        <f t="shared" si="32"/>
        <v>-3.6663706143592023</v>
      </c>
      <c r="B95" s="1">
        <f t="shared" si="26"/>
        <v>-3.6663706143592023</v>
      </c>
      <c r="C95">
        <f t="shared" si="35"/>
        <v>0.5010208564579104</v>
      </c>
      <c r="D95">
        <f t="shared" si="34"/>
        <v>0.5010208564579104</v>
      </c>
      <c r="F95" s="1"/>
      <c r="G95">
        <f t="shared" si="36"/>
        <v>0.5010208564579104</v>
      </c>
      <c r="I95">
        <f t="shared" si="37"/>
        <v>0</v>
      </c>
      <c r="J95">
        <f t="shared" si="33"/>
        <v>0</v>
      </c>
    </row>
    <row r="96" spans="1:10" ht="12.75">
      <c r="A96" s="1">
        <f t="shared" si="32"/>
        <v>-3.566370614359202</v>
      </c>
      <c r="B96" s="1">
        <f t="shared" si="26"/>
        <v>-3.566370614359202</v>
      </c>
      <c r="C96">
        <f t="shared" si="35"/>
        <v>0.41211848524178324</v>
      </c>
      <c r="D96">
        <f t="shared" si="34"/>
        <v>0.41211848524178324</v>
      </c>
      <c r="F96" s="1"/>
      <c r="G96">
        <f t="shared" si="36"/>
        <v>0.41211848524178324</v>
      </c>
      <c r="I96">
        <f t="shared" si="37"/>
        <v>0</v>
      </c>
      <c r="J96">
        <f t="shared" si="33"/>
        <v>0</v>
      </c>
    </row>
    <row r="97" spans="1:10" ht="12.75">
      <c r="A97" s="1">
        <f t="shared" si="32"/>
        <v>-3.466370614359202</v>
      </c>
      <c r="B97" s="1">
        <f t="shared" si="26"/>
        <v>-3.466370614359202</v>
      </c>
      <c r="C97">
        <f t="shared" si="35"/>
        <v>0.31909836234937944</v>
      </c>
      <c r="D97">
        <f t="shared" si="34"/>
        <v>0.31909836234937944</v>
      </c>
      <c r="F97" s="1"/>
      <c r="G97">
        <f t="shared" si="36"/>
        <v>0.31909836234937944</v>
      </c>
      <c r="I97">
        <f t="shared" si="37"/>
        <v>0</v>
      </c>
      <c r="J97">
        <f t="shared" si="33"/>
        <v>0</v>
      </c>
    </row>
    <row r="98" spans="1:10" ht="12.75">
      <c r="A98" s="1">
        <f aca="true" t="shared" si="38" ref="A98:A113">A97+0.1</f>
        <v>-3.366370614359202</v>
      </c>
      <c r="B98" s="1">
        <f t="shared" si="26"/>
        <v>-3.366370614359202</v>
      </c>
      <c r="C98">
        <f t="shared" si="35"/>
        <v>0.2228899141002753</v>
      </c>
      <c r="D98">
        <f t="shared" si="34"/>
        <v>0.2228899141002753</v>
      </c>
      <c r="F98" s="1"/>
      <c r="G98">
        <f t="shared" si="36"/>
        <v>0.2228899141002753</v>
      </c>
      <c r="I98">
        <f t="shared" si="37"/>
        <v>0</v>
      </c>
      <c r="J98">
        <f t="shared" si="33"/>
        <v>0</v>
      </c>
    </row>
    <row r="99" spans="1:10" ht="12.75">
      <c r="A99" s="1">
        <f t="shared" si="38"/>
        <v>-3.266370614359202</v>
      </c>
      <c r="B99" s="1">
        <f t="shared" si="26"/>
        <v>-3.266370614359202</v>
      </c>
      <c r="C99">
        <f t="shared" si="35"/>
        <v>0.12445442350709118</v>
      </c>
      <c r="D99">
        <f t="shared" si="34"/>
        <v>0.12445442350709118</v>
      </c>
      <c r="F99" s="1"/>
      <c r="G99">
        <f t="shared" si="36"/>
        <v>0.12445442350709118</v>
      </c>
      <c r="I99">
        <f t="shared" si="37"/>
        <v>0</v>
      </c>
      <c r="J99">
        <f t="shared" si="33"/>
        <v>0</v>
      </c>
    </row>
    <row r="100" spans="1:10" ht="12.75">
      <c r="A100" s="1">
        <f t="shared" si="38"/>
        <v>-3.166370614359202</v>
      </c>
      <c r="B100" s="1">
        <f t="shared" si="26"/>
        <v>-3.166370614359202</v>
      </c>
      <c r="C100">
        <f t="shared" si="35"/>
        <v>0.024775425453387023</v>
      </c>
      <c r="D100">
        <f t="shared" si="34"/>
        <v>0.024775425453387023</v>
      </c>
      <c r="F100" s="1"/>
      <c r="G100">
        <f t="shared" si="36"/>
        <v>0.024775425453387023</v>
      </c>
      <c r="I100">
        <f t="shared" si="37"/>
        <v>0</v>
      </c>
      <c r="J100">
        <f t="shared" si="33"/>
        <v>0</v>
      </c>
    </row>
    <row r="101" spans="1:10" ht="12.75">
      <c r="A101" s="1">
        <f t="shared" si="38"/>
        <v>-3.0663706143592018</v>
      </c>
      <c r="B101" s="1">
        <f t="shared" si="26"/>
        <v>-3.0663706143592018</v>
      </c>
      <c r="C101">
        <f t="shared" si="35"/>
        <v>-0.07515112046178057</v>
      </c>
      <c r="D101">
        <f t="shared" si="34"/>
        <v>-0.07515112046178057</v>
      </c>
      <c r="F101" s="1"/>
      <c r="G101">
        <f t="shared" si="36"/>
        <v>-0.07515112046178057</v>
      </c>
      <c r="I101">
        <f t="shared" si="37"/>
        <v>0</v>
      </c>
      <c r="J101">
        <f t="shared" si="33"/>
        <v>0</v>
      </c>
    </row>
    <row r="102" spans="1:10" ht="12.75">
      <c r="A102" s="1">
        <f t="shared" si="38"/>
        <v>-2.9663706143592017</v>
      </c>
      <c r="B102" s="1">
        <f t="shared" si="26"/>
        <v>-2.9663706143592017</v>
      </c>
      <c r="C102">
        <f t="shared" si="35"/>
        <v>-0.1743267812229517</v>
      </c>
      <c r="D102">
        <f t="shared" si="34"/>
        <v>-0.1743267812229517</v>
      </c>
      <c r="F102" s="1"/>
      <c r="G102">
        <f t="shared" si="36"/>
        <v>-0.1743267812229517</v>
      </c>
      <c r="I102">
        <f t="shared" si="37"/>
        <v>0</v>
      </c>
      <c r="J102">
        <f aca="true" t="shared" si="39" ref="J102:J117">$K$3*ABS(C103)</f>
        <v>0</v>
      </c>
    </row>
    <row r="103" spans="1:10" ht="12.75">
      <c r="A103" s="1">
        <f t="shared" si="38"/>
        <v>-2.8663706143592016</v>
      </c>
      <c r="B103" s="1">
        <f t="shared" si="26"/>
        <v>-2.8663706143592016</v>
      </c>
      <c r="C103">
        <f t="shared" si="35"/>
        <v>-0.2717606264109156</v>
      </c>
      <c r="D103">
        <f aca="true" t="shared" si="40" ref="D103:D118">SIN(A103)</f>
        <v>-0.2717606264109156</v>
      </c>
      <c r="F103" s="1"/>
      <c r="G103">
        <f t="shared" si="36"/>
        <v>-0.2717606264109156</v>
      </c>
      <c r="I103">
        <f t="shared" si="37"/>
        <v>0</v>
      </c>
      <c r="J103">
        <f t="shared" si="39"/>
        <v>0</v>
      </c>
    </row>
    <row r="104" spans="1:10" ht="12.75">
      <c r="A104" s="1">
        <f t="shared" si="38"/>
        <v>-2.7663706143592015</v>
      </c>
      <c r="B104" s="1">
        <f t="shared" si="26"/>
        <v>-2.7663706143592015</v>
      </c>
      <c r="C104">
        <f aca="true" t="shared" si="41" ref="C104:C119">a*SIN(b*(A104+cc))+d</f>
        <v>-0.3664791292519012</v>
      </c>
      <c r="D104">
        <f t="shared" si="40"/>
        <v>-0.3664791292519012</v>
      </c>
      <c r="F104" s="1"/>
      <c r="G104">
        <f aca="true" t="shared" si="42" ref="G104:G119">$G$3*SIN($H$3*(A104+$I$3))+$J$3</f>
        <v>-0.3664791292519012</v>
      </c>
      <c r="I104">
        <f aca="true" t="shared" si="43" ref="I104:I119">$E$3*(C104+G104)</f>
        <v>0</v>
      </c>
      <c r="J104">
        <f t="shared" si="39"/>
        <v>0</v>
      </c>
    </row>
    <row r="105" spans="1:10" ht="12.75">
      <c r="A105" s="1">
        <f t="shared" si="38"/>
        <v>-2.6663706143592014</v>
      </c>
      <c r="B105" s="1">
        <f t="shared" si="26"/>
        <v>-2.6663706143592014</v>
      </c>
      <c r="C105">
        <f t="shared" si="41"/>
        <v>-0.45753589377529574</v>
      </c>
      <c r="D105">
        <f t="shared" si="40"/>
        <v>-0.45753589377529574</v>
      </c>
      <c r="F105" s="1"/>
      <c r="G105">
        <f t="shared" si="42"/>
        <v>-0.45753589377529574</v>
      </c>
      <c r="I105">
        <f t="shared" si="43"/>
        <v>0</v>
      </c>
      <c r="J105">
        <f t="shared" si="39"/>
        <v>0</v>
      </c>
    </row>
    <row r="106" spans="1:10" ht="12.75">
      <c r="A106" s="1">
        <f t="shared" si="38"/>
        <v>-2.5663706143592013</v>
      </c>
      <c r="B106" s="1">
        <f t="shared" si="26"/>
        <v>-2.5663706143592013</v>
      </c>
      <c r="C106">
        <f t="shared" si="41"/>
        <v>-0.544021110889346</v>
      </c>
      <c r="D106">
        <f t="shared" si="40"/>
        <v>-0.544021110889346</v>
      </c>
      <c r="F106" s="1"/>
      <c r="G106">
        <f t="shared" si="42"/>
        <v>-0.544021110889346</v>
      </c>
      <c r="I106">
        <f t="shared" si="43"/>
        <v>0</v>
      </c>
      <c r="J106">
        <f t="shared" si="39"/>
        <v>0</v>
      </c>
    </row>
    <row r="107" spans="1:10" ht="12.75">
      <c r="A107" s="1">
        <f t="shared" si="38"/>
        <v>-2.4663706143592012</v>
      </c>
      <c r="B107" s="1">
        <f t="shared" si="26"/>
        <v>-2.4663706143592012</v>
      </c>
      <c r="C107">
        <f t="shared" si="41"/>
        <v>-0.6250706488928602</v>
      </c>
      <c r="D107">
        <f t="shared" si="40"/>
        <v>-0.6250706488928602</v>
      </c>
      <c r="F107" s="1"/>
      <c r="G107">
        <f t="shared" si="42"/>
        <v>-0.6250706488928602</v>
      </c>
      <c r="I107">
        <f t="shared" si="43"/>
        <v>0</v>
      </c>
      <c r="J107">
        <f t="shared" si="39"/>
        <v>0</v>
      </c>
    </row>
    <row r="108" spans="1:10" ht="12.75">
      <c r="A108" s="1">
        <f t="shared" si="38"/>
        <v>-2.366370614359201</v>
      </c>
      <c r="B108" s="1">
        <f t="shared" si="26"/>
        <v>-2.366370614359201</v>
      </c>
      <c r="C108">
        <f t="shared" si="41"/>
        <v>-0.6998746875935227</v>
      </c>
      <c r="D108">
        <f t="shared" si="40"/>
        <v>-0.6998746875935227</v>
      </c>
      <c r="F108" s="1"/>
      <c r="G108">
        <f t="shared" si="42"/>
        <v>-0.6998746875935227</v>
      </c>
      <c r="I108">
        <f t="shared" si="43"/>
        <v>0</v>
      </c>
      <c r="J108">
        <f t="shared" si="39"/>
        <v>0</v>
      </c>
    </row>
    <row r="109" spans="1:10" ht="12.75">
      <c r="A109" s="1">
        <f t="shared" si="38"/>
        <v>-2.266370614359201</v>
      </c>
      <c r="B109" s="1">
        <f t="shared" si="26"/>
        <v>-2.266370614359201</v>
      </c>
      <c r="C109">
        <f t="shared" si="41"/>
        <v>-0.7676858097635639</v>
      </c>
      <c r="D109">
        <f t="shared" si="40"/>
        <v>-0.7676858097635639</v>
      </c>
      <c r="F109" s="1"/>
      <c r="G109">
        <f t="shared" si="42"/>
        <v>-0.7676858097635639</v>
      </c>
      <c r="I109">
        <f t="shared" si="43"/>
        <v>0</v>
      </c>
      <c r="J109">
        <f t="shared" si="39"/>
        <v>0</v>
      </c>
    </row>
    <row r="110" spans="1:10" ht="12.75">
      <c r="A110" s="1">
        <f t="shared" si="38"/>
        <v>-2.166370614359201</v>
      </c>
      <c r="B110" s="1">
        <f t="shared" si="26"/>
        <v>-2.166370614359201</v>
      </c>
      <c r="C110">
        <f t="shared" si="41"/>
        <v>-0.8278264690856377</v>
      </c>
      <c r="D110">
        <f t="shared" si="40"/>
        <v>-0.8278264690856377</v>
      </c>
      <c r="F110" s="1"/>
      <c r="G110">
        <f t="shared" si="42"/>
        <v>-0.8278264690856377</v>
      </c>
      <c r="I110">
        <f t="shared" si="43"/>
        <v>0</v>
      </c>
      <c r="J110">
        <f t="shared" si="39"/>
        <v>0</v>
      </c>
    </row>
    <row r="111" spans="1:10" ht="12.75">
      <c r="A111" s="1">
        <f t="shared" si="38"/>
        <v>-2.066370614359201</v>
      </c>
      <c r="B111" s="1">
        <f t="shared" si="26"/>
        <v>-2.066370614359201</v>
      </c>
      <c r="C111">
        <f t="shared" si="41"/>
        <v>-0.8796957599716568</v>
      </c>
      <c r="D111">
        <f t="shared" si="40"/>
        <v>-0.8796957599716568</v>
      </c>
      <c r="F111" s="1"/>
      <c r="G111">
        <f t="shared" si="42"/>
        <v>-0.8796957599716568</v>
      </c>
      <c r="I111">
        <f t="shared" si="43"/>
        <v>0</v>
      </c>
      <c r="J111">
        <f t="shared" si="39"/>
        <v>0</v>
      </c>
    </row>
    <row r="112" spans="1:10" ht="12.75">
      <c r="A112" s="1">
        <f t="shared" si="38"/>
        <v>-1.9663706143592008</v>
      </c>
      <c r="B112" s="1">
        <f t="shared" si="26"/>
        <v>-1.9663706143592008</v>
      </c>
      <c r="C112">
        <f t="shared" si="41"/>
        <v>-0.922775421612796</v>
      </c>
      <c r="D112">
        <f t="shared" si="40"/>
        <v>-0.922775421612796</v>
      </c>
      <c r="F112" s="1"/>
      <c r="G112">
        <f t="shared" si="42"/>
        <v>-0.922775421612796</v>
      </c>
      <c r="I112">
        <f t="shared" si="43"/>
        <v>0</v>
      </c>
      <c r="J112">
        <f t="shared" si="39"/>
        <v>0</v>
      </c>
    </row>
    <row r="113" spans="1:10" ht="12.75">
      <c r="A113" s="1">
        <f t="shared" si="38"/>
        <v>-1.8663706143592007</v>
      </c>
      <c r="B113" s="1">
        <f t="shared" si="26"/>
        <v>-1.8663706143592007</v>
      </c>
      <c r="C113">
        <f t="shared" si="41"/>
        <v>-0.95663501627018</v>
      </c>
      <c r="D113">
        <f t="shared" si="40"/>
        <v>-0.95663501627018</v>
      </c>
      <c r="F113" s="1"/>
      <c r="G113">
        <f t="shared" si="42"/>
        <v>-0.95663501627018</v>
      </c>
      <c r="I113">
        <f t="shared" si="43"/>
        <v>0</v>
      </c>
      <c r="J113">
        <f t="shared" si="39"/>
        <v>0</v>
      </c>
    </row>
    <row r="114" spans="1:10" ht="12.75">
      <c r="A114" s="1">
        <f aca="true" t="shared" si="44" ref="A114:A129">A113+0.1</f>
        <v>-1.7663706143592006</v>
      </c>
      <c r="B114" s="1">
        <f t="shared" si="26"/>
        <v>-1.7663706143592006</v>
      </c>
      <c r="C114">
        <f t="shared" si="41"/>
        <v>-0.980936230066486</v>
      </c>
      <c r="D114">
        <f t="shared" si="40"/>
        <v>-0.980936230066486</v>
      </c>
      <c r="F114" s="1"/>
      <c r="G114">
        <f t="shared" si="42"/>
        <v>-0.980936230066486</v>
      </c>
      <c r="I114">
        <f t="shared" si="43"/>
        <v>0</v>
      </c>
      <c r="J114">
        <f t="shared" si="39"/>
        <v>0</v>
      </c>
    </row>
    <row r="115" spans="1:10" ht="12.75">
      <c r="A115" s="1">
        <f t="shared" si="44"/>
        <v>-1.6663706143592005</v>
      </c>
      <c r="B115" s="1">
        <f t="shared" si="26"/>
        <v>-1.6663706143592005</v>
      </c>
      <c r="C115">
        <f t="shared" si="41"/>
        <v>-0.9954362533063748</v>
      </c>
      <c r="D115">
        <f t="shared" si="40"/>
        <v>-0.9954362533063748</v>
      </c>
      <c r="F115" s="1"/>
      <c r="G115">
        <f t="shared" si="42"/>
        <v>-0.9954362533063748</v>
      </c>
      <c r="I115">
        <f t="shared" si="43"/>
        <v>0</v>
      </c>
      <c r="J115">
        <f t="shared" si="39"/>
        <v>0</v>
      </c>
    </row>
    <row r="116" spans="1:10" ht="12.75">
      <c r="A116" s="1">
        <f t="shared" si="44"/>
        <v>-1.5663706143592004</v>
      </c>
      <c r="B116" s="1">
        <f t="shared" si="26"/>
        <v>-1.5663706143592004</v>
      </c>
      <c r="C116">
        <f t="shared" si="41"/>
        <v>-0.9999902065507036</v>
      </c>
      <c r="D116">
        <f t="shared" si="40"/>
        <v>-0.9999902065507036</v>
      </c>
      <c r="F116" s="1"/>
      <c r="G116">
        <f t="shared" si="42"/>
        <v>-0.9999902065507036</v>
      </c>
      <c r="I116">
        <f t="shared" si="43"/>
        <v>0</v>
      </c>
      <c r="J116">
        <f t="shared" si="39"/>
        <v>0</v>
      </c>
    </row>
    <row r="117" spans="1:10" ht="12.75">
      <c r="A117" s="1">
        <f t="shared" si="44"/>
        <v>-1.4663706143592004</v>
      </c>
      <c r="B117" s="1">
        <f t="shared" si="26"/>
        <v>-1.4663706143592004</v>
      </c>
      <c r="C117">
        <f t="shared" si="41"/>
        <v>-0.9945525882039921</v>
      </c>
      <c r="D117">
        <f t="shared" si="40"/>
        <v>-0.9945525882039921</v>
      </c>
      <c r="F117" s="1"/>
      <c r="G117">
        <f t="shared" si="42"/>
        <v>-0.9945525882039921</v>
      </c>
      <c r="I117">
        <f t="shared" si="43"/>
        <v>0</v>
      </c>
      <c r="J117">
        <f t="shared" si="39"/>
        <v>0</v>
      </c>
    </row>
    <row r="118" spans="1:10" ht="12.75">
      <c r="A118" s="1">
        <f t="shared" si="44"/>
        <v>-1.3663706143592003</v>
      </c>
      <c r="B118" s="1">
        <f t="shared" si="26"/>
        <v>-1.3663706143592003</v>
      </c>
      <c r="C118">
        <f t="shared" si="41"/>
        <v>-0.9791777291513227</v>
      </c>
      <c r="D118">
        <f t="shared" si="40"/>
        <v>-0.9791777291513227</v>
      </c>
      <c r="F118" s="1"/>
      <c r="G118">
        <f t="shared" si="42"/>
        <v>-0.9791777291513227</v>
      </c>
      <c r="I118">
        <f t="shared" si="43"/>
        <v>0</v>
      </c>
      <c r="J118">
        <f aca="true" t="shared" si="45" ref="J118:J133">$K$3*ABS(C119)</f>
        <v>0</v>
      </c>
    </row>
    <row r="119" spans="1:10" ht="12.75">
      <c r="A119" s="1">
        <f t="shared" si="44"/>
        <v>-1.2663706143592002</v>
      </c>
      <c r="B119" s="1">
        <f t="shared" si="26"/>
        <v>-1.2663706143592002</v>
      </c>
      <c r="C119">
        <f t="shared" si="41"/>
        <v>-0.9540192499020973</v>
      </c>
      <c r="D119">
        <f aca="true" t="shared" si="46" ref="D119:D134">SIN(A119)</f>
        <v>-0.9540192499020973</v>
      </c>
      <c r="F119" s="1"/>
      <c r="G119">
        <f t="shared" si="42"/>
        <v>-0.9540192499020973</v>
      </c>
      <c r="I119">
        <f t="shared" si="43"/>
        <v>0</v>
      </c>
      <c r="J119">
        <f t="shared" si="45"/>
        <v>0</v>
      </c>
    </row>
    <row r="120" spans="1:10" ht="12.75">
      <c r="A120" s="1">
        <f t="shared" si="44"/>
        <v>-1.1663706143592</v>
      </c>
      <c r="B120" s="1">
        <f t="shared" si="26"/>
        <v>-1.1663706143592</v>
      </c>
      <c r="C120">
        <f aca="true" t="shared" si="47" ref="C120:C135">a*SIN(b*(A120+cc))+d</f>
        <v>-0.9193285256646865</v>
      </c>
      <c r="D120">
        <f t="shared" si="46"/>
        <v>-0.9193285256646865</v>
      </c>
      <c r="F120" s="1"/>
      <c r="G120">
        <f aca="true" t="shared" si="48" ref="G120:G135">$G$3*SIN($H$3*(A120+$I$3))+$J$3</f>
        <v>-0.9193285256646865</v>
      </c>
      <c r="I120">
        <f aca="true" t="shared" si="49" ref="I120:I135">$E$3*(C120+G120)</f>
        <v>0</v>
      </c>
      <c r="J120">
        <f t="shared" si="45"/>
        <v>0</v>
      </c>
    </row>
    <row r="121" spans="1:10" ht="12.75">
      <c r="A121" s="1">
        <f t="shared" si="44"/>
        <v>-1.0663706143592</v>
      </c>
      <c r="B121" s="1">
        <f t="shared" si="26"/>
        <v>-1.0663706143592</v>
      </c>
      <c r="C121">
        <f t="shared" si="47"/>
        <v>-0.8754521746884416</v>
      </c>
      <c r="D121">
        <f t="shared" si="46"/>
        <v>-0.8754521746884416</v>
      </c>
      <c r="F121" s="1"/>
      <c r="G121">
        <f t="shared" si="48"/>
        <v>-0.8754521746884416</v>
      </c>
      <c r="I121">
        <f t="shared" si="49"/>
        <v>0</v>
      </c>
      <c r="J121">
        <f t="shared" si="45"/>
        <v>0</v>
      </c>
    </row>
    <row r="122" spans="1:10" ht="12.75">
      <c r="A122" s="1">
        <f t="shared" si="44"/>
        <v>-0.9663706143592</v>
      </c>
      <c r="B122" s="1">
        <f t="shared" si="26"/>
        <v>-0.9663706143592</v>
      </c>
      <c r="C122">
        <f t="shared" si="47"/>
        <v>-0.822828594968724</v>
      </c>
      <c r="D122">
        <f t="shared" si="46"/>
        <v>-0.822828594968724</v>
      </c>
      <c r="F122" s="1"/>
      <c r="G122">
        <f t="shared" si="48"/>
        <v>-0.822828594968724</v>
      </c>
      <c r="I122">
        <f t="shared" si="49"/>
        <v>0</v>
      </c>
      <c r="J122">
        <f t="shared" si="45"/>
        <v>0</v>
      </c>
    </row>
    <row r="123" spans="1:10" ht="12.75">
      <c r="A123" s="1">
        <f t="shared" si="44"/>
        <v>-0.8663706143592</v>
      </c>
      <c r="B123" s="1">
        <f t="shared" si="26"/>
        <v>-0.8663706143592</v>
      </c>
      <c r="C123">
        <f t="shared" si="47"/>
        <v>-0.7619835839190504</v>
      </c>
      <c r="D123">
        <f t="shared" si="46"/>
        <v>-0.7619835839190504</v>
      </c>
      <c r="F123" s="1"/>
      <c r="G123">
        <f t="shared" si="48"/>
        <v>-0.7619835839190504</v>
      </c>
      <c r="I123">
        <f t="shared" si="49"/>
        <v>0</v>
      </c>
      <c r="J123">
        <f t="shared" si="45"/>
        <v>0</v>
      </c>
    </row>
    <row r="124" spans="1:10" ht="12.75">
      <c r="A124" s="1">
        <f t="shared" si="44"/>
        <v>-0.7663706143592001</v>
      </c>
      <c r="B124" s="1">
        <f t="shared" si="26"/>
        <v>-0.7663706143592001</v>
      </c>
      <c r="C124">
        <f t="shared" si="47"/>
        <v>-0.6935250847771424</v>
      </c>
      <c r="D124">
        <f t="shared" si="46"/>
        <v>-0.6935250847771424</v>
      </c>
      <c r="F124" s="1"/>
      <c r="G124">
        <f t="shared" si="48"/>
        <v>-0.6935250847771424</v>
      </c>
      <c r="I124">
        <f t="shared" si="49"/>
        <v>0</v>
      </c>
      <c r="J124">
        <f t="shared" si="45"/>
        <v>0</v>
      </c>
    </row>
    <row r="125" spans="1:10" ht="12.75">
      <c r="A125" s="1">
        <f t="shared" si="44"/>
        <v>-0.6663706143592001</v>
      </c>
      <c r="B125" s="1">
        <f t="shared" si="26"/>
        <v>-0.6663706143592001</v>
      </c>
      <c r="C125">
        <f t="shared" si="47"/>
        <v>-0.6181371122370549</v>
      </c>
      <c r="D125">
        <f t="shared" si="46"/>
        <v>-0.6181371122370549</v>
      </c>
      <c r="F125" s="1"/>
      <c r="G125">
        <f t="shared" si="48"/>
        <v>-0.6181371122370549</v>
      </c>
      <c r="I125">
        <f t="shared" si="49"/>
        <v>0</v>
      </c>
      <c r="J125">
        <f t="shared" si="45"/>
        <v>0</v>
      </c>
    </row>
    <row r="126" spans="1:10" ht="12.75">
      <c r="A126" s="1">
        <f t="shared" si="44"/>
        <v>-0.5663706143592001</v>
      </c>
      <c r="B126" s="1">
        <f t="shared" si="26"/>
        <v>-0.5663706143592001</v>
      </c>
      <c r="C126">
        <f t="shared" si="47"/>
        <v>-0.5365729180004579</v>
      </c>
      <c r="D126">
        <f t="shared" si="46"/>
        <v>-0.5365729180004579</v>
      </c>
      <c r="F126" s="1"/>
      <c r="G126">
        <f t="shared" si="48"/>
        <v>-0.5365729180004579</v>
      </c>
      <c r="I126">
        <f t="shared" si="49"/>
        <v>0</v>
      </c>
      <c r="J126">
        <f t="shared" si="45"/>
        <v>0</v>
      </c>
    </row>
    <row r="127" spans="1:10" ht="12.75">
      <c r="A127" s="1">
        <f t="shared" si="44"/>
        <v>-0.46637061435920013</v>
      </c>
      <c r="B127" s="1">
        <f t="shared" si="26"/>
        <v>-0.46637061435920013</v>
      </c>
      <c r="C127">
        <f t="shared" si="47"/>
        <v>-0.44964746453462545</v>
      </c>
      <c r="D127">
        <f t="shared" si="46"/>
        <v>-0.44964746453462545</v>
      </c>
      <c r="F127" s="1"/>
      <c r="G127">
        <f t="shared" si="48"/>
        <v>-0.44964746453462545</v>
      </c>
      <c r="I127">
        <f t="shared" si="49"/>
        <v>0</v>
      </c>
      <c r="J127">
        <f t="shared" si="45"/>
        <v>0</v>
      </c>
    </row>
    <row r="128" spans="1:10" ht="12.75">
      <c r="A128" s="1">
        <f t="shared" si="44"/>
        <v>-0.36637061435920015</v>
      </c>
      <c r="B128" s="1">
        <f t="shared" si="26"/>
        <v>-0.36637061435920015</v>
      </c>
      <c r="C128">
        <f t="shared" si="47"/>
        <v>-0.35822928223685346</v>
      </c>
      <c r="D128">
        <f t="shared" si="46"/>
        <v>-0.35822928223685346</v>
      </c>
      <c r="F128" s="1"/>
      <c r="G128">
        <f t="shared" si="48"/>
        <v>-0.35822928223685346</v>
      </c>
      <c r="I128">
        <f t="shared" si="49"/>
        <v>0</v>
      </c>
      <c r="J128">
        <f t="shared" si="45"/>
        <v>0</v>
      </c>
    </row>
    <row r="129" spans="1:10" ht="12.75">
      <c r="A129" s="1">
        <f t="shared" si="44"/>
        <v>-0.2663706143592002</v>
      </c>
      <c r="B129" s="1">
        <f t="shared" si="26"/>
        <v>-0.2663706143592002</v>
      </c>
      <c r="C129">
        <f t="shared" si="47"/>
        <v>-0.2632317913658279</v>
      </c>
      <c r="D129">
        <f t="shared" si="46"/>
        <v>-0.2632317913658279</v>
      </c>
      <c r="F129" s="1"/>
      <c r="G129">
        <f t="shared" si="48"/>
        <v>-0.2632317913658279</v>
      </c>
      <c r="I129">
        <f t="shared" si="49"/>
        <v>0</v>
      </c>
      <c r="J129">
        <f t="shared" si="45"/>
        <v>0</v>
      </c>
    </row>
    <row r="130" spans="1:10" ht="12.75">
      <c r="A130" s="1">
        <f aca="true" t="shared" si="50" ref="A130:A145">A129+0.1</f>
        <v>-0.16637061435920017</v>
      </c>
      <c r="B130" s="1">
        <f t="shared" si="26"/>
        <v>-0.16637061435920017</v>
      </c>
      <c r="C130">
        <f t="shared" si="47"/>
        <v>-0.16560417544833658</v>
      </c>
      <c r="D130">
        <f t="shared" si="46"/>
        <v>-0.16560417544833658</v>
      </c>
      <c r="F130" s="1"/>
      <c r="G130">
        <f t="shared" si="48"/>
        <v>-0.16560417544833658</v>
      </c>
      <c r="I130">
        <f t="shared" si="49"/>
        <v>0</v>
      </c>
      <c r="J130">
        <f t="shared" si="45"/>
        <v>0</v>
      </c>
    </row>
    <row r="131" spans="1:10" ht="12.75">
      <c r="A131" s="1">
        <f t="shared" si="50"/>
        <v>-0.06637061435920016</v>
      </c>
      <c r="B131" s="1">
        <f t="shared" si="26"/>
        <v>-0.06637061435920016</v>
      </c>
      <c r="C131">
        <f t="shared" si="47"/>
        <v>-0.06632189735122784</v>
      </c>
      <c r="D131">
        <f t="shared" si="46"/>
        <v>-0.06632189735122784</v>
      </c>
      <c r="F131" s="1"/>
      <c r="G131">
        <f t="shared" si="48"/>
        <v>-0.06632189735122784</v>
      </c>
      <c r="I131">
        <f t="shared" si="49"/>
        <v>0</v>
      </c>
      <c r="J131">
        <f t="shared" si="45"/>
        <v>0</v>
      </c>
    </row>
    <row r="132" spans="1:10" ht="12.75">
      <c r="A132" s="1">
        <f t="shared" si="50"/>
        <v>0.03362938564079984</v>
      </c>
      <c r="B132" s="1">
        <f t="shared" si="26"/>
        <v>0.03362938564079984</v>
      </c>
      <c r="C132">
        <f t="shared" si="47"/>
        <v>0.03362304722110986</v>
      </c>
      <c r="D132">
        <f t="shared" si="46"/>
        <v>0.03362304722110986</v>
      </c>
      <c r="F132" s="1"/>
      <c r="G132">
        <f t="shared" si="48"/>
        <v>0.03362304722110986</v>
      </c>
      <c r="I132">
        <f t="shared" si="49"/>
        <v>0</v>
      </c>
      <c r="J132">
        <f t="shared" si="45"/>
        <v>0</v>
      </c>
    </row>
    <row r="133" spans="1:10" ht="12.75">
      <c r="A133" s="1">
        <f t="shared" si="50"/>
        <v>0.13362938564079985</v>
      </c>
      <c r="B133" s="1">
        <f t="shared" si="26"/>
        <v>0.13362938564079985</v>
      </c>
      <c r="C133">
        <f t="shared" si="47"/>
        <v>0.13323204141991596</v>
      </c>
      <c r="D133">
        <f t="shared" si="46"/>
        <v>0.13323204141991596</v>
      </c>
      <c r="F133" s="1"/>
      <c r="G133">
        <f t="shared" si="48"/>
        <v>0.13323204141991596</v>
      </c>
      <c r="I133">
        <f t="shared" si="49"/>
        <v>0</v>
      </c>
      <c r="J133">
        <f t="shared" si="45"/>
        <v>0</v>
      </c>
    </row>
    <row r="134" spans="1:10" ht="12.75">
      <c r="A134" s="1">
        <f t="shared" si="50"/>
        <v>0.23362938564079985</v>
      </c>
      <c r="B134" s="1">
        <f aca="true" t="shared" si="51" ref="B134:B197">A134</f>
        <v>0.23362938564079985</v>
      </c>
      <c r="C134">
        <f t="shared" si="47"/>
        <v>0.2315098251015118</v>
      </c>
      <c r="D134">
        <f t="shared" si="46"/>
        <v>0.2315098251015118</v>
      </c>
      <c r="F134" s="1"/>
      <c r="G134">
        <f t="shared" si="48"/>
        <v>0.2315098251015118</v>
      </c>
      <c r="I134">
        <f t="shared" si="49"/>
        <v>0</v>
      </c>
      <c r="J134">
        <f aca="true" t="shared" si="52" ref="J134:J149">$K$3*ABS(C135)</f>
        <v>0</v>
      </c>
    </row>
    <row r="135" spans="1:10" ht="12.75">
      <c r="A135" s="1">
        <f t="shared" si="50"/>
        <v>0.33362938564079986</v>
      </c>
      <c r="B135" s="1">
        <f t="shared" si="51"/>
        <v>0.33362938564079986</v>
      </c>
      <c r="C135">
        <f t="shared" si="47"/>
        <v>0.32747443913766705</v>
      </c>
      <c r="D135">
        <f aca="true" t="shared" si="53" ref="D135:D150">SIN(A135)</f>
        <v>0.32747443913766705</v>
      </c>
      <c r="F135" s="1"/>
      <c r="G135">
        <f t="shared" si="48"/>
        <v>0.32747443913766705</v>
      </c>
      <c r="I135">
        <f t="shared" si="49"/>
        <v>0</v>
      </c>
      <c r="J135">
        <f t="shared" si="52"/>
        <v>0</v>
      </c>
    </row>
    <row r="136" spans="1:10" ht="12.75">
      <c r="A136" s="1">
        <f t="shared" si="50"/>
        <v>0.4336293856407999</v>
      </c>
      <c r="B136" s="1">
        <f t="shared" si="51"/>
        <v>0.4336293856407999</v>
      </c>
      <c r="C136">
        <f aca="true" t="shared" si="54" ref="C136:C151">a*SIN(b*(A136+cc))+d</f>
        <v>0.42016703682661627</v>
      </c>
      <c r="D136">
        <f t="shared" si="53"/>
        <v>0.42016703682661627</v>
      </c>
      <c r="F136" s="1"/>
      <c r="G136">
        <f aca="true" t="shared" si="55" ref="G136:G151">$G$3*SIN($H$3*(A136+$I$3))+$J$3</f>
        <v>0.42016703682661627</v>
      </c>
      <c r="I136">
        <f aca="true" t="shared" si="56" ref="I136:I151">$E$3*(C136+G136)</f>
        <v>0</v>
      </c>
      <c r="J136">
        <f t="shared" si="52"/>
        <v>0</v>
      </c>
    </row>
    <row r="137" spans="1:10" ht="12.75">
      <c r="A137" s="1">
        <f t="shared" si="50"/>
        <v>0.5336293856407999</v>
      </c>
      <c r="B137" s="1">
        <f t="shared" si="51"/>
        <v>0.5336293856407999</v>
      </c>
      <c r="C137">
        <f t="shared" si="54"/>
        <v>0.5086614643723506</v>
      </c>
      <c r="D137">
        <f t="shared" si="53"/>
        <v>0.5086614643723506</v>
      </c>
      <c r="F137" s="1"/>
      <c r="G137">
        <f t="shared" si="55"/>
        <v>0.5086614643723506</v>
      </c>
      <c r="I137">
        <f t="shared" si="56"/>
        <v>0</v>
      </c>
      <c r="J137">
        <f t="shared" si="52"/>
        <v>0</v>
      </c>
    </row>
    <row r="138" spans="1:10" ht="12.75">
      <c r="A138" s="1">
        <f t="shared" si="50"/>
        <v>0.6336293856407998</v>
      </c>
      <c r="B138" s="1">
        <f t="shared" si="51"/>
        <v>0.6336293856407998</v>
      </c>
      <c r="C138">
        <f t="shared" si="54"/>
        <v>0.5920735147072016</v>
      </c>
      <c r="D138">
        <f t="shared" si="53"/>
        <v>0.5920735147072016</v>
      </c>
      <c r="F138" s="1"/>
      <c r="G138">
        <f t="shared" si="55"/>
        <v>0.5920735147072016</v>
      </c>
      <c r="I138">
        <f t="shared" si="56"/>
        <v>0</v>
      </c>
      <c r="J138">
        <f t="shared" si="52"/>
        <v>0</v>
      </c>
    </row>
    <row r="139" spans="1:10" ht="12.75">
      <c r="A139" s="1">
        <f t="shared" si="50"/>
        <v>0.7336293856407998</v>
      </c>
      <c r="B139" s="1">
        <f t="shared" si="51"/>
        <v>0.7336293856407998</v>
      </c>
      <c r="C139">
        <f t="shared" si="54"/>
        <v>0.6695697621965816</v>
      </c>
      <c r="D139">
        <f t="shared" si="53"/>
        <v>0.6695697621965816</v>
      </c>
      <c r="F139" s="1"/>
      <c r="G139">
        <f t="shared" si="55"/>
        <v>0.6695697621965816</v>
      </c>
      <c r="I139">
        <f t="shared" si="56"/>
        <v>0</v>
      </c>
      <c r="J139">
        <f t="shared" si="52"/>
        <v>0</v>
      </c>
    </row>
    <row r="140" spans="1:10" ht="12.75">
      <c r="A140" s="1">
        <f t="shared" si="50"/>
        <v>0.8336293856407998</v>
      </c>
      <c r="B140" s="1">
        <f t="shared" si="51"/>
        <v>0.8336293856407998</v>
      </c>
      <c r="C140">
        <f t="shared" si="54"/>
        <v>0.7403758899524301</v>
      </c>
      <c r="D140">
        <f t="shared" si="53"/>
        <v>0.7403758899524301</v>
      </c>
      <c r="F140" s="1"/>
      <c r="G140">
        <f t="shared" si="55"/>
        <v>0.7403758899524301</v>
      </c>
      <c r="I140">
        <f t="shared" si="56"/>
        <v>0</v>
      </c>
      <c r="J140">
        <f t="shared" si="52"/>
        <v>0</v>
      </c>
    </row>
    <row r="141" spans="1:10" ht="12.75">
      <c r="A141" s="1">
        <f t="shared" si="50"/>
        <v>0.9336293856407998</v>
      </c>
      <c r="B141" s="1">
        <f t="shared" si="51"/>
        <v>0.9336293856407998</v>
      </c>
      <c r="C141">
        <f t="shared" si="54"/>
        <v>0.8037844265516048</v>
      </c>
      <c r="D141">
        <f t="shared" si="53"/>
        <v>0.8037844265516048</v>
      </c>
      <c r="F141" s="1"/>
      <c r="G141">
        <f t="shared" si="55"/>
        <v>0.8037844265516048</v>
      </c>
      <c r="I141">
        <f t="shared" si="56"/>
        <v>0</v>
      </c>
      <c r="J141">
        <f t="shared" si="52"/>
        <v>0</v>
      </c>
    </row>
    <row r="142" spans="1:10" ht="12.75">
      <c r="A142" s="1">
        <f t="shared" si="50"/>
        <v>1.0336293856407999</v>
      </c>
      <c r="B142" s="1">
        <f t="shared" si="51"/>
        <v>1.0336293856407999</v>
      </c>
      <c r="C142">
        <f t="shared" si="54"/>
        <v>0.8591618148564821</v>
      </c>
      <c r="D142">
        <f t="shared" si="53"/>
        <v>0.8591618148564821</v>
      </c>
      <c r="F142" s="1"/>
      <c r="G142">
        <f t="shared" si="55"/>
        <v>0.8591618148564821</v>
      </c>
      <c r="I142">
        <f t="shared" si="56"/>
        <v>0</v>
      </c>
      <c r="J142">
        <f t="shared" si="52"/>
        <v>0</v>
      </c>
    </row>
    <row r="143" spans="1:10" ht="12.75">
      <c r="A143" s="1">
        <f t="shared" si="50"/>
        <v>1.1336293856408</v>
      </c>
      <c r="B143" s="1">
        <f t="shared" si="51"/>
        <v>1.1336293856408</v>
      </c>
      <c r="C143">
        <f t="shared" si="54"/>
        <v>0.9059547423084506</v>
      </c>
      <c r="D143">
        <f t="shared" si="53"/>
        <v>0.9059547423084506</v>
      </c>
      <c r="F143" s="1"/>
      <c r="G143">
        <f t="shared" si="55"/>
        <v>0.9059547423084506</v>
      </c>
      <c r="I143">
        <f t="shared" si="56"/>
        <v>0</v>
      </c>
      <c r="J143">
        <f t="shared" si="52"/>
        <v>0</v>
      </c>
    </row>
    <row r="144" spans="1:10" ht="12.75">
      <c r="A144" s="1">
        <f t="shared" si="50"/>
        <v>1.2336293856408</v>
      </c>
      <c r="B144" s="1">
        <f t="shared" si="51"/>
        <v>1.2336293856408</v>
      </c>
      <c r="C144">
        <f t="shared" si="54"/>
        <v>0.9436956694440957</v>
      </c>
      <c r="D144">
        <f t="shared" si="53"/>
        <v>0.9436956694440957</v>
      </c>
      <c r="F144" s="1"/>
      <c r="G144">
        <f t="shared" si="55"/>
        <v>0.9436956694440957</v>
      </c>
      <c r="I144">
        <f t="shared" si="56"/>
        <v>0</v>
      </c>
      <c r="J144">
        <f t="shared" si="52"/>
        <v>0</v>
      </c>
    </row>
    <row r="145" spans="1:10" ht="12.75">
      <c r="A145" s="1">
        <f t="shared" si="50"/>
        <v>1.3336293856408001</v>
      </c>
      <c r="B145" s="1">
        <f t="shared" si="51"/>
        <v>1.3336293856408001</v>
      </c>
      <c r="C145">
        <f t="shared" si="54"/>
        <v>0.9720075013949696</v>
      </c>
      <c r="D145">
        <f t="shared" si="53"/>
        <v>0.9720075013949696</v>
      </c>
      <c r="F145" s="1"/>
      <c r="G145">
        <f t="shared" si="55"/>
        <v>0.9720075013949696</v>
      </c>
      <c r="I145">
        <f t="shared" si="56"/>
        <v>0</v>
      </c>
      <c r="J145">
        <f t="shared" si="52"/>
        <v>0</v>
      </c>
    </row>
    <row r="146" spans="1:10" ht="12.75">
      <c r="A146" s="1">
        <f aca="true" t="shared" si="57" ref="A146:A161">A145+0.1</f>
        <v>1.4336293856408002</v>
      </c>
      <c r="B146" s="1">
        <f t="shared" si="51"/>
        <v>1.4336293856408002</v>
      </c>
      <c r="C146">
        <f t="shared" si="54"/>
        <v>0.9906073556948667</v>
      </c>
      <c r="D146">
        <f t="shared" si="53"/>
        <v>0.9906073556948667</v>
      </c>
      <c r="F146" s="1"/>
      <c r="G146">
        <f t="shared" si="55"/>
        <v>0.9906073556948667</v>
      </c>
      <c r="I146">
        <f t="shared" si="56"/>
        <v>0</v>
      </c>
      <c r="J146">
        <f t="shared" si="52"/>
        <v>0</v>
      </c>
    </row>
    <row r="147" spans="1:10" ht="12.75">
      <c r="A147" s="1">
        <f t="shared" si="57"/>
        <v>1.5336293856408003</v>
      </c>
      <c r="B147" s="1">
        <f t="shared" si="51"/>
        <v>1.5336293856408003</v>
      </c>
      <c r="C147">
        <f t="shared" si="54"/>
        <v>0.9993093887479167</v>
      </c>
      <c r="D147">
        <f t="shared" si="53"/>
        <v>0.9993093887479167</v>
      </c>
      <c r="F147" s="1"/>
      <c r="G147">
        <f t="shared" si="55"/>
        <v>0.9993093887479167</v>
      </c>
      <c r="I147">
        <f t="shared" si="56"/>
        <v>0</v>
      </c>
      <c r="J147">
        <f t="shared" si="52"/>
        <v>0</v>
      </c>
    </row>
    <row r="148" spans="1:10" ht="12.75">
      <c r="A148" s="1">
        <f t="shared" si="57"/>
        <v>1.6336293856408004</v>
      </c>
      <c r="B148" s="1">
        <f t="shared" si="51"/>
        <v>1.6336293856408004</v>
      </c>
      <c r="C148">
        <f t="shared" si="54"/>
        <v>0.9980266527163634</v>
      </c>
      <c r="D148">
        <f t="shared" si="53"/>
        <v>0.9980266527163634</v>
      </c>
      <c r="F148" s="1"/>
      <c r="G148">
        <f t="shared" si="55"/>
        <v>0.9980266527163634</v>
      </c>
      <c r="I148">
        <f t="shared" si="56"/>
        <v>0</v>
      </c>
      <c r="J148">
        <f t="shared" si="52"/>
        <v>0</v>
      </c>
    </row>
    <row r="149" spans="1:10" ht="12.75">
      <c r="A149" s="1">
        <f t="shared" si="57"/>
        <v>1.7336293856408005</v>
      </c>
      <c r="B149" s="1">
        <f t="shared" si="51"/>
        <v>1.7336293856408005</v>
      </c>
      <c r="C149">
        <f t="shared" si="54"/>
        <v>0.9867719642746178</v>
      </c>
      <c r="D149">
        <f t="shared" si="53"/>
        <v>0.9867719642746178</v>
      </c>
      <c r="F149" s="1"/>
      <c r="G149">
        <f t="shared" si="55"/>
        <v>0.9867719642746178</v>
      </c>
      <c r="I149">
        <f t="shared" si="56"/>
        <v>0</v>
      </c>
      <c r="J149">
        <f t="shared" si="52"/>
        <v>0</v>
      </c>
    </row>
    <row r="150" spans="1:10" ht="12.75">
      <c r="A150" s="1">
        <f t="shared" si="57"/>
        <v>1.8336293856408006</v>
      </c>
      <c r="B150" s="1">
        <f t="shared" si="51"/>
        <v>1.8336293856408006</v>
      </c>
      <c r="C150">
        <f t="shared" si="54"/>
        <v>0.9656577765492844</v>
      </c>
      <c r="D150">
        <f t="shared" si="53"/>
        <v>0.9656577765492844</v>
      </c>
      <c r="F150" s="1"/>
      <c r="G150">
        <f t="shared" si="55"/>
        <v>0.9656577765492844</v>
      </c>
      <c r="I150">
        <f t="shared" si="56"/>
        <v>0</v>
      </c>
      <c r="J150">
        <f aca="true" t="shared" si="58" ref="J150:J165">$K$3*ABS(C151)</f>
        <v>0</v>
      </c>
    </row>
    <row r="151" spans="1:10" ht="12.75">
      <c r="A151" s="1">
        <f t="shared" si="57"/>
        <v>1.9336293856408007</v>
      </c>
      <c r="B151" s="1">
        <f t="shared" si="51"/>
        <v>1.9336293856408007</v>
      </c>
      <c r="C151">
        <f t="shared" si="54"/>
        <v>0.9348950555246924</v>
      </c>
      <c r="D151">
        <f aca="true" t="shared" si="59" ref="D151:D166">SIN(A151)</f>
        <v>0.9348950555246924</v>
      </c>
      <c r="F151" s="1"/>
      <c r="G151">
        <f t="shared" si="55"/>
        <v>0.9348950555246924</v>
      </c>
      <c r="I151">
        <f t="shared" si="56"/>
        <v>0</v>
      </c>
      <c r="J151">
        <f t="shared" si="58"/>
        <v>0</v>
      </c>
    </row>
    <row r="152" spans="1:10" ht="12.75">
      <c r="A152" s="1">
        <f t="shared" si="57"/>
        <v>2.0336293856408005</v>
      </c>
      <c r="B152" s="1">
        <f t="shared" si="51"/>
        <v>2.0336293856408005</v>
      </c>
      <c r="C152">
        <f aca="true" t="shared" si="60" ref="C152:C167">a*SIN(b*(A152+cc))+d</f>
        <v>0.8947911721405158</v>
      </c>
      <c r="D152">
        <f t="shared" si="59"/>
        <v>0.8947911721405158</v>
      </c>
      <c r="F152" s="1"/>
      <c r="G152">
        <f aca="true" t="shared" si="61" ref="G152:G167">$G$3*SIN($H$3*(A152+$I$3))+$J$3</f>
        <v>0.8947911721405158</v>
      </c>
      <c r="I152">
        <f aca="true" t="shared" si="62" ref="I152:I167">$E$3*(C152+G152)</f>
        <v>0</v>
      </c>
      <c r="J152">
        <f t="shared" si="58"/>
        <v>0</v>
      </c>
    </row>
    <row r="153" spans="1:10" ht="12.75">
      <c r="A153" s="1">
        <f t="shared" si="57"/>
        <v>2.1336293856408006</v>
      </c>
      <c r="B153" s="1">
        <f t="shared" si="51"/>
        <v>2.1336293856408006</v>
      </c>
      <c r="C153">
        <f t="shared" si="60"/>
        <v>0.845746831142948</v>
      </c>
      <c r="D153">
        <f t="shared" si="59"/>
        <v>0.845746831142948</v>
      </c>
      <c r="F153" s="1"/>
      <c r="G153">
        <f t="shared" si="61"/>
        <v>0.845746831142948</v>
      </c>
      <c r="I153">
        <f t="shared" si="62"/>
        <v>0</v>
      </c>
      <c r="J153">
        <f t="shared" si="58"/>
        <v>0</v>
      </c>
    </row>
    <row r="154" spans="1:10" ht="12.75">
      <c r="A154" s="1">
        <f t="shared" si="57"/>
        <v>2.2336293856408007</v>
      </c>
      <c r="B154" s="1">
        <f t="shared" si="51"/>
        <v>2.2336293856408007</v>
      </c>
      <c r="C154">
        <f t="shared" si="60"/>
        <v>0.7882520673753329</v>
      </c>
      <c r="D154">
        <f t="shared" si="59"/>
        <v>0.7882520673753329</v>
      </c>
      <c r="F154" s="1"/>
      <c r="G154">
        <f t="shared" si="61"/>
        <v>0.7882520673753329</v>
      </c>
      <c r="I154">
        <f t="shared" si="62"/>
        <v>0</v>
      </c>
      <c r="J154">
        <f t="shared" si="58"/>
        <v>0</v>
      </c>
    </row>
    <row r="155" spans="1:10" ht="12.75">
      <c r="A155" s="1">
        <f t="shared" si="57"/>
        <v>2.333629385640801</v>
      </c>
      <c r="B155" s="1">
        <f t="shared" si="51"/>
        <v>2.333629385640801</v>
      </c>
      <c r="C155">
        <f t="shared" si="60"/>
        <v>0.7228813495119945</v>
      </c>
      <c r="D155">
        <f t="shared" si="59"/>
        <v>0.7228813495119945</v>
      </c>
      <c r="F155" s="1"/>
      <c r="G155">
        <f t="shared" si="61"/>
        <v>0.7228813495119945</v>
      </c>
      <c r="I155">
        <f t="shared" si="62"/>
        <v>0</v>
      </c>
      <c r="J155">
        <f t="shared" si="58"/>
        <v>0</v>
      </c>
    </row>
    <row r="156" spans="1:10" ht="12.75">
      <c r="A156" s="1">
        <f t="shared" si="57"/>
        <v>2.433629385640801</v>
      </c>
      <c r="B156" s="1">
        <f t="shared" si="51"/>
        <v>2.433629385640801</v>
      </c>
      <c r="C156">
        <f t="shared" si="60"/>
        <v>0.6502878401571367</v>
      </c>
      <c r="D156">
        <f t="shared" si="59"/>
        <v>0.6502878401571367</v>
      </c>
      <c r="F156" s="1"/>
      <c r="G156">
        <f t="shared" si="61"/>
        <v>0.6502878401571367</v>
      </c>
      <c r="I156">
        <f t="shared" si="62"/>
        <v>0</v>
      </c>
      <c r="J156">
        <f t="shared" si="58"/>
        <v>0</v>
      </c>
    </row>
    <row r="157" spans="1:10" ht="12.75">
      <c r="A157" s="1">
        <f t="shared" si="57"/>
        <v>2.533629385640801</v>
      </c>
      <c r="B157" s="1">
        <f t="shared" si="51"/>
        <v>2.533629385640801</v>
      </c>
      <c r="C157">
        <f t="shared" si="60"/>
        <v>0.5711968696600097</v>
      </c>
      <c r="D157">
        <f t="shared" si="59"/>
        <v>0.5711968696600097</v>
      </c>
      <c r="F157" s="1"/>
      <c r="G157">
        <f t="shared" si="61"/>
        <v>0.5711968696600097</v>
      </c>
      <c r="I157">
        <f t="shared" si="62"/>
        <v>0</v>
      </c>
      <c r="J157">
        <f t="shared" si="58"/>
        <v>0</v>
      </c>
    </row>
    <row r="158" spans="1:10" ht="12.75">
      <c r="A158" s="1">
        <f t="shared" si="57"/>
        <v>2.633629385640801</v>
      </c>
      <c r="B158" s="1">
        <f t="shared" si="51"/>
        <v>2.633629385640801</v>
      </c>
      <c r="C158">
        <f t="shared" si="60"/>
        <v>0.48639868885382176</v>
      </c>
      <c r="D158">
        <f t="shared" si="59"/>
        <v>0.48639868885382176</v>
      </c>
      <c r="F158" s="1"/>
      <c r="G158">
        <f t="shared" si="61"/>
        <v>0.48639868885382176</v>
      </c>
      <c r="I158">
        <f t="shared" si="62"/>
        <v>0</v>
      </c>
      <c r="J158">
        <f t="shared" si="58"/>
        <v>0</v>
      </c>
    </row>
    <row r="159" spans="1:10" ht="12.75">
      <c r="A159" s="1">
        <f t="shared" si="57"/>
        <v>2.733629385640801</v>
      </c>
      <c r="B159" s="1">
        <f t="shared" si="51"/>
        <v>2.733629385640801</v>
      </c>
      <c r="C159">
        <f t="shared" si="60"/>
        <v>0.3967405731306365</v>
      </c>
      <c r="D159">
        <f t="shared" si="59"/>
        <v>0.3967405731306365</v>
      </c>
      <c r="F159" s="1"/>
      <c r="G159">
        <f t="shared" si="61"/>
        <v>0.3967405731306365</v>
      </c>
      <c r="I159">
        <f t="shared" si="62"/>
        <v>0</v>
      </c>
      <c r="J159">
        <f t="shared" si="58"/>
        <v>0</v>
      </c>
    </row>
    <row r="160" spans="1:10" ht="12.75">
      <c r="A160" s="1">
        <f t="shared" si="57"/>
        <v>2.8336293856408012</v>
      </c>
      <c r="B160" s="1">
        <f t="shared" si="51"/>
        <v>2.8336293856408012</v>
      </c>
      <c r="C160">
        <f t="shared" si="60"/>
        <v>0.3031183567457272</v>
      </c>
      <c r="D160">
        <f t="shared" si="59"/>
        <v>0.3031183567457272</v>
      </c>
      <c r="F160" s="1"/>
      <c r="G160">
        <f t="shared" si="61"/>
        <v>0.3031183567457272</v>
      </c>
      <c r="I160">
        <f t="shared" si="62"/>
        <v>0</v>
      </c>
      <c r="J160">
        <f t="shared" si="58"/>
        <v>0</v>
      </c>
    </row>
    <row r="161" spans="1:10" ht="12.75">
      <c r="A161" s="1">
        <f t="shared" si="57"/>
        <v>2.9336293856408013</v>
      </c>
      <c r="B161" s="1">
        <f t="shared" si="51"/>
        <v>2.9336293856408013</v>
      </c>
      <c r="C161">
        <f t="shared" si="60"/>
        <v>0.20646748193782175</v>
      </c>
      <c r="D161">
        <f t="shared" si="59"/>
        <v>0.20646748193782175</v>
      </c>
      <c r="F161" s="1"/>
      <c r="G161">
        <f t="shared" si="61"/>
        <v>0.20646748193782175</v>
      </c>
      <c r="I161">
        <f t="shared" si="62"/>
        <v>0</v>
      </c>
      <c r="J161">
        <f t="shared" si="58"/>
        <v>0</v>
      </c>
    </row>
    <row r="162" spans="1:10" ht="12.75">
      <c r="A162" s="1">
        <f aca="true" t="shared" si="63" ref="A162:A177">A161+0.1</f>
        <v>3.0336293856408014</v>
      </c>
      <c r="B162" s="1">
        <f t="shared" si="51"/>
        <v>3.0336293856408014</v>
      </c>
      <c r="C162">
        <f t="shared" si="60"/>
        <v>0.10775365229946918</v>
      </c>
      <c r="D162">
        <f t="shared" si="59"/>
        <v>0.10775365229946918</v>
      </c>
      <c r="F162" s="1"/>
      <c r="G162">
        <f t="shared" si="61"/>
        <v>0.10775365229946918</v>
      </c>
      <c r="I162">
        <f t="shared" si="62"/>
        <v>0</v>
      </c>
      <c r="J162">
        <f t="shared" si="58"/>
        <v>0</v>
      </c>
    </row>
    <row r="163" spans="1:10" ht="12.75">
      <c r="A163" s="1">
        <f t="shared" si="63"/>
        <v>3.1336293856408015</v>
      </c>
      <c r="B163" s="1">
        <f t="shared" si="51"/>
        <v>3.1336293856408015</v>
      </c>
      <c r="C163">
        <f t="shared" si="60"/>
        <v>0.007963183785962166</v>
      </c>
      <c r="D163">
        <f t="shared" si="59"/>
        <v>0.007963183785962166</v>
      </c>
      <c r="F163" s="1"/>
      <c r="G163">
        <f t="shared" si="61"/>
        <v>0.007963183785962166</v>
      </c>
      <c r="I163">
        <f t="shared" si="62"/>
        <v>0</v>
      </c>
      <c r="J163">
        <f t="shared" si="58"/>
        <v>0</v>
      </c>
    </row>
    <row r="164" spans="1:10" ht="12.75">
      <c r="A164" s="1">
        <f t="shared" si="63"/>
        <v>3.2336293856408016</v>
      </c>
      <c r="B164" s="1">
        <f t="shared" si="51"/>
        <v>3.2336293856408016</v>
      </c>
      <c r="C164">
        <f t="shared" si="60"/>
        <v>-0.0919068502276556</v>
      </c>
      <c r="D164">
        <f t="shared" si="59"/>
        <v>-0.0919068502276556</v>
      </c>
      <c r="F164" s="1"/>
      <c r="G164">
        <f t="shared" si="61"/>
        <v>-0.0919068502276556</v>
      </c>
      <c r="I164">
        <f t="shared" si="62"/>
        <v>0</v>
      </c>
      <c r="J164">
        <f t="shared" si="58"/>
        <v>0</v>
      </c>
    </row>
    <row r="165" spans="1:10" ht="12.75">
      <c r="A165" s="1">
        <f t="shared" si="63"/>
        <v>3.3336293856408017</v>
      </c>
      <c r="B165" s="1">
        <f t="shared" si="51"/>
        <v>3.3336293856408017</v>
      </c>
      <c r="C165">
        <f t="shared" si="60"/>
        <v>-0.19085858137416414</v>
      </c>
      <c r="D165">
        <f t="shared" si="59"/>
        <v>-0.19085858137416414</v>
      </c>
      <c r="F165" s="1"/>
      <c r="G165">
        <f t="shared" si="61"/>
        <v>-0.19085858137416414</v>
      </c>
      <c r="I165">
        <f t="shared" si="62"/>
        <v>0</v>
      </c>
      <c r="J165">
        <f t="shared" si="58"/>
        <v>0</v>
      </c>
    </row>
    <row r="166" spans="1:10" ht="12.75">
      <c r="A166" s="1">
        <f t="shared" si="63"/>
        <v>3.433629385640802</v>
      </c>
      <c r="B166" s="1">
        <f t="shared" si="51"/>
        <v>3.433629385640802</v>
      </c>
      <c r="C166">
        <f t="shared" si="60"/>
        <v>-0.2879033166650411</v>
      </c>
      <c r="D166">
        <f t="shared" si="59"/>
        <v>-0.2879033166650411</v>
      </c>
      <c r="F166" s="1"/>
      <c r="G166">
        <f t="shared" si="61"/>
        <v>-0.2879033166650411</v>
      </c>
      <c r="I166">
        <f t="shared" si="62"/>
        <v>0</v>
      </c>
      <c r="J166">
        <f aca="true" t="shared" si="64" ref="J166:J181">$K$3*ABS(C167)</f>
        <v>0</v>
      </c>
    </row>
    <row r="167" spans="1:10" ht="12.75">
      <c r="A167" s="1">
        <f t="shared" si="63"/>
        <v>3.533629385640802</v>
      </c>
      <c r="B167" s="1">
        <f t="shared" si="51"/>
        <v>3.533629385640802</v>
      </c>
      <c r="C167">
        <f t="shared" si="60"/>
        <v>-0.3820714171839845</v>
      </c>
      <c r="D167">
        <f aca="true" t="shared" si="65" ref="D167:D182">SIN(A167)</f>
        <v>-0.3820714171839845</v>
      </c>
      <c r="F167" s="1"/>
      <c r="G167">
        <f t="shared" si="61"/>
        <v>-0.3820714171839845</v>
      </c>
      <c r="I167">
        <f t="shared" si="62"/>
        <v>0</v>
      </c>
      <c r="J167">
        <f t="shared" si="64"/>
        <v>0</v>
      </c>
    </row>
    <row r="168" spans="1:10" ht="12.75">
      <c r="A168" s="1">
        <f t="shared" si="63"/>
        <v>3.633629385640802</v>
      </c>
      <c r="B168" s="1">
        <f t="shared" si="51"/>
        <v>3.633629385640802</v>
      </c>
      <c r="C168">
        <f aca="true" t="shared" si="66" ref="C168:C183">a*SIN(b*(A168+cc))+d</f>
        <v>-0.4724219863984447</v>
      </c>
      <c r="D168">
        <f t="shared" si="65"/>
        <v>-0.4724219863984447</v>
      </c>
      <c r="F168" s="1"/>
      <c r="G168">
        <f aca="true" t="shared" si="67" ref="G168:G183">$G$3*SIN($H$3*(A168+$I$3))+$J$3</f>
        <v>-0.4724219863984447</v>
      </c>
      <c r="I168">
        <f aca="true" t="shared" si="68" ref="I168:I183">$E$3*(C168+G168)</f>
        <v>0</v>
      </c>
      <c r="J168">
        <f t="shared" si="64"/>
        <v>0</v>
      </c>
    </row>
    <row r="169" spans="1:10" ht="12.75">
      <c r="A169" s="1">
        <f t="shared" si="63"/>
        <v>3.733629385640802</v>
      </c>
      <c r="B169" s="1">
        <f t="shared" si="51"/>
        <v>3.733629385640802</v>
      </c>
      <c r="C169">
        <f t="shared" si="66"/>
        <v>-0.558052271286758</v>
      </c>
      <c r="D169">
        <f t="shared" si="65"/>
        <v>-0.558052271286758</v>
      </c>
      <c r="F169" s="1"/>
      <c r="G169">
        <f t="shared" si="67"/>
        <v>-0.558052271286758</v>
      </c>
      <c r="I169">
        <f t="shared" si="68"/>
        <v>0</v>
      </c>
      <c r="J169">
        <f t="shared" si="64"/>
        <v>0</v>
      </c>
    </row>
    <row r="170" spans="1:10" ht="12.75">
      <c r="A170" s="1">
        <f t="shared" si="63"/>
        <v>3.833629385640802</v>
      </c>
      <c r="B170" s="1">
        <f t="shared" si="51"/>
        <v>3.833629385640802</v>
      </c>
      <c r="C170">
        <f t="shared" si="66"/>
        <v>-0.6381066823479294</v>
      </c>
      <c r="D170">
        <f t="shared" si="65"/>
        <v>-0.6381066823479294</v>
      </c>
      <c r="F170" s="1"/>
      <c r="G170">
        <f t="shared" si="67"/>
        <v>-0.6381066823479294</v>
      </c>
      <c r="I170">
        <f t="shared" si="68"/>
        <v>0</v>
      </c>
      <c r="J170">
        <f t="shared" si="64"/>
        <v>0</v>
      </c>
    </row>
    <row r="171" spans="1:10" ht="12.75">
      <c r="A171" s="1">
        <f t="shared" si="63"/>
        <v>3.9336293856408022</v>
      </c>
      <c r="B171" s="1">
        <f t="shared" si="51"/>
        <v>3.9336293856408022</v>
      </c>
      <c r="C171">
        <f t="shared" si="66"/>
        <v>-0.7117853423691056</v>
      </c>
      <c r="D171">
        <f t="shared" si="65"/>
        <v>-0.7117853423691056</v>
      </c>
      <c r="F171" s="1"/>
      <c r="G171">
        <f t="shared" si="67"/>
        <v>-0.7117853423691056</v>
      </c>
      <c r="I171">
        <f t="shared" si="68"/>
        <v>0</v>
      </c>
      <c r="J171">
        <f t="shared" si="64"/>
        <v>0</v>
      </c>
    </row>
    <row r="172" spans="1:10" ht="12.75">
      <c r="A172" s="1">
        <f t="shared" si="63"/>
        <v>4.033629385640802</v>
      </c>
      <c r="B172" s="1">
        <f t="shared" si="51"/>
        <v>4.033629385640802</v>
      </c>
      <c r="C172">
        <f t="shared" si="66"/>
        <v>-0.7783520785342821</v>
      </c>
      <c r="D172">
        <f t="shared" si="65"/>
        <v>-0.7783520785342821</v>
      </c>
      <c r="F172" s="1"/>
      <c r="G172">
        <f t="shared" si="67"/>
        <v>-0.7783520785342821</v>
      </c>
      <c r="I172">
        <f t="shared" si="68"/>
        <v>0</v>
      </c>
      <c r="J172">
        <f t="shared" si="64"/>
        <v>0</v>
      </c>
    </row>
    <row r="173" spans="1:10" ht="12.75">
      <c r="A173" s="1">
        <f t="shared" si="63"/>
        <v>4.133629385640802</v>
      </c>
      <c r="B173" s="1">
        <f t="shared" si="51"/>
        <v>4.133629385640802</v>
      </c>
      <c r="C173">
        <f t="shared" si="66"/>
        <v>-0.8371417780197334</v>
      </c>
      <c r="D173">
        <f t="shared" si="65"/>
        <v>-0.8371417780197334</v>
      </c>
      <c r="F173" s="1"/>
      <c r="G173">
        <f t="shared" si="67"/>
        <v>-0.8371417780197334</v>
      </c>
      <c r="I173">
        <f t="shared" si="68"/>
        <v>0</v>
      </c>
      <c r="J173">
        <f t="shared" si="64"/>
        <v>0</v>
      </c>
    </row>
    <row r="174" spans="1:10" ht="12.75">
      <c r="A174" s="1">
        <f t="shared" si="63"/>
        <v>4.233629385640802</v>
      </c>
      <c r="B174" s="1">
        <f t="shared" si="51"/>
        <v>4.233629385640802</v>
      </c>
      <c r="C174">
        <f t="shared" si="66"/>
        <v>-0.8875670335814925</v>
      </c>
      <c r="D174">
        <f t="shared" si="65"/>
        <v>-0.8875670335814925</v>
      </c>
      <c r="F174" s="1"/>
      <c r="G174">
        <f t="shared" si="67"/>
        <v>-0.8875670335814925</v>
      </c>
      <c r="I174">
        <f t="shared" si="68"/>
        <v>0</v>
      </c>
      <c r="J174">
        <f t="shared" si="64"/>
        <v>0</v>
      </c>
    </row>
    <row r="175" spans="1:10" ht="12.75">
      <c r="A175" s="1">
        <f t="shared" si="63"/>
        <v>4.333629385640801</v>
      </c>
      <c r="B175" s="1">
        <f t="shared" si="51"/>
        <v>4.333629385640801</v>
      </c>
      <c r="C175">
        <f t="shared" si="66"/>
        <v>-0.9291240127343594</v>
      </c>
      <c r="D175">
        <f t="shared" si="65"/>
        <v>-0.9291240127343594</v>
      </c>
      <c r="F175" s="1"/>
      <c r="G175">
        <f t="shared" si="67"/>
        <v>-0.9291240127343594</v>
      </c>
      <c r="I175">
        <f t="shared" si="68"/>
        <v>0</v>
      </c>
      <c r="J175">
        <f t="shared" si="64"/>
        <v>0</v>
      </c>
    </row>
    <row r="176" spans="1:10" ht="12.75">
      <c r="A176" s="1">
        <f t="shared" si="63"/>
        <v>4.433629385640801</v>
      </c>
      <c r="B176" s="1">
        <f t="shared" si="51"/>
        <v>4.433629385640801</v>
      </c>
      <c r="C176">
        <f t="shared" si="66"/>
        <v>-0.9613974918795497</v>
      </c>
      <c r="D176">
        <f t="shared" si="65"/>
        <v>-0.9613974918795497</v>
      </c>
      <c r="F176" s="1"/>
      <c r="G176">
        <f t="shared" si="67"/>
        <v>-0.9613974918795497</v>
      </c>
      <c r="I176">
        <f t="shared" si="68"/>
        <v>0</v>
      </c>
      <c r="J176">
        <f t="shared" si="64"/>
        <v>0</v>
      </c>
    </row>
    <row r="177" spans="1:10" ht="12.75">
      <c r="A177" s="1">
        <f t="shared" si="63"/>
        <v>4.5336293856408005</v>
      </c>
      <c r="B177" s="1">
        <f t="shared" si="51"/>
        <v>4.5336293856408005</v>
      </c>
      <c r="C177">
        <f t="shared" si="66"/>
        <v>-0.9840650050816384</v>
      </c>
      <c r="D177">
        <f t="shared" si="65"/>
        <v>-0.9840650050816384</v>
      </c>
      <c r="F177" s="1"/>
      <c r="G177">
        <f t="shared" si="67"/>
        <v>-0.9840650050816384</v>
      </c>
      <c r="I177">
        <f t="shared" si="68"/>
        <v>0</v>
      </c>
      <c r="J177">
        <f t="shared" si="64"/>
        <v>0</v>
      </c>
    </row>
    <row r="178" spans="1:10" ht="12.75">
      <c r="A178" s="1">
        <f aca="true" t="shared" si="69" ref="A178:A193">A177+0.1</f>
        <v>4.6336293856408</v>
      </c>
      <c r="B178" s="1">
        <f t="shared" si="51"/>
        <v>4.6336293856408</v>
      </c>
      <c r="C178">
        <f t="shared" si="66"/>
        <v>-0.996900066041594</v>
      </c>
      <c r="D178">
        <f t="shared" si="65"/>
        <v>-0.996900066041594</v>
      </c>
      <c r="F178" s="1"/>
      <c r="G178">
        <f t="shared" si="67"/>
        <v>-0.996900066041594</v>
      </c>
      <c r="I178">
        <f t="shared" si="68"/>
        <v>0</v>
      </c>
      <c r="J178">
        <f t="shared" si="64"/>
        <v>0</v>
      </c>
    </row>
    <row r="179" spans="1:10" ht="12.75">
      <c r="A179" s="1">
        <f t="shared" si="69"/>
        <v>4.7336293856408</v>
      </c>
      <c r="B179" s="1">
        <f t="shared" si="51"/>
        <v>4.7336293856408</v>
      </c>
      <c r="C179">
        <f t="shared" si="66"/>
        <v>-0.9997744310730117</v>
      </c>
      <c r="D179">
        <f t="shared" si="65"/>
        <v>-0.9997744310730117</v>
      </c>
      <c r="F179" s="1"/>
      <c r="G179">
        <f t="shared" si="67"/>
        <v>-0.9997744310730117</v>
      </c>
      <c r="I179">
        <f t="shared" si="68"/>
        <v>0</v>
      </c>
      <c r="J179">
        <f t="shared" si="64"/>
        <v>0</v>
      </c>
    </row>
    <row r="180" spans="1:10" ht="12.75">
      <c r="A180" s="1">
        <f t="shared" si="69"/>
        <v>4.8336293856407995</v>
      </c>
      <c r="B180" s="1">
        <f t="shared" si="51"/>
        <v>4.8336293856407995</v>
      </c>
      <c r="C180">
        <f t="shared" si="66"/>
        <v>-0.9926593804706363</v>
      </c>
      <c r="D180">
        <f t="shared" si="65"/>
        <v>-0.9926593804706363</v>
      </c>
      <c r="F180" s="1"/>
      <c r="G180">
        <f t="shared" si="67"/>
        <v>-0.9926593804706363</v>
      </c>
      <c r="I180">
        <f t="shared" si="68"/>
        <v>0</v>
      </c>
      <c r="J180">
        <f t="shared" si="64"/>
        <v>0</v>
      </c>
    </row>
    <row r="181" spans="1:10" ht="12.75">
      <c r="A181" s="1">
        <f t="shared" si="69"/>
        <v>4.933629385640799</v>
      </c>
      <c r="B181" s="1">
        <f t="shared" si="51"/>
        <v>4.933629385640799</v>
      </c>
      <c r="C181">
        <f t="shared" si="66"/>
        <v>-0.9756260054681637</v>
      </c>
      <c r="D181">
        <f t="shared" si="65"/>
        <v>-0.9756260054681637</v>
      </c>
      <c r="F181" s="1"/>
      <c r="G181">
        <f t="shared" si="67"/>
        <v>-0.9756260054681637</v>
      </c>
      <c r="I181">
        <f t="shared" si="68"/>
        <v>0</v>
      </c>
      <c r="J181">
        <f t="shared" si="64"/>
        <v>0</v>
      </c>
    </row>
    <row r="182" spans="1:10" ht="12.75">
      <c r="A182" s="1">
        <f t="shared" si="69"/>
        <v>5.033629385640799</v>
      </c>
      <c r="B182" s="1">
        <f t="shared" si="51"/>
        <v>5.033629385640799</v>
      </c>
      <c r="C182">
        <f t="shared" si="66"/>
        <v>-0.9488444979181334</v>
      </c>
      <c r="D182">
        <f t="shared" si="65"/>
        <v>-0.9488444979181334</v>
      </c>
      <c r="F182" s="1"/>
      <c r="G182">
        <f t="shared" si="67"/>
        <v>-0.9488444979181334</v>
      </c>
      <c r="I182">
        <f t="shared" si="68"/>
        <v>0</v>
      </c>
      <c r="J182">
        <f aca="true" t="shared" si="70" ref="J182:J197">$K$3*ABS(C183)</f>
        <v>0</v>
      </c>
    </row>
    <row r="183" spans="1:10" ht="12.75">
      <c r="A183" s="1">
        <f t="shared" si="69"/>
        <v>5.133629385640798</v>
      </c>
      <c r="B183" s="1">
        <f t="shared" si="51"/>
        <v>5.133629385640798</v>
      </c>
      <c r="C183">
        <f t="shared" si="66"/>
        <v>-0.9125824497911958</v>
      </c>
      <c r="D183">
        <f aca="true" t="shared" si="71" ref="D183:D198">SIN(A183)</f>
        <v>-0.9125824497911958</v>
      </c>
      <c r="F183" s="1"/>
      <c r="G183">
        <f t="shared" si="67"/>
        <v>-0.9125824497911958</v>
      </c>
      <c r="I183">
        <f t="shared" si="68"/>
        <v>0</v>
      </c>
      <c r="J183">
        <f t="shared" si="70"/>
        <v>0</v>
      </c>
    </row>
    <row r="184" spans="1:10" ht="12.75">
      <c r="A184" s="1">
        <f t="shared" si="69"/>
        <v>5.233629385640798</v>
      </c>
      <c r="B184" s="1">
        <f t="shared" si="51"/>
        <v>5.233629385640798</v>
      </c>
      <c r="C184">
        <f aca="true" t="shared" si="72" ref="C184:C199">a*SIN(b*(A184+cc))+d</f>
        <v>-0.8672021794855962</v>
      </c>
      <c r="D184">
        <f t="shared" si="71"/>
        <v>-0.8672021794855962</v>
      </c>
      <c r="F184" s="1"/>
      <c r="G184">
        <f aca="true" t="shared" si="73" ref="G184:G199">$G$3*SIN($H$3*(A184+$I$3))+$J$3</f>
        <v>-0.8672021794855962</v>
      </c>
      <c r="I184">
        <f aca="true" t="shared" si="74" ref="I184:I199">$E$3*(C184+G184)</f>
        <v>0</v>
      </c>
      <c r="J184">
        <f t="shared" si="70"/>
        <v>0</v>
      </c>
    </row>
    <row r="185" spans="1:10" ht="12.75">
      <c r="A185" s="1">
        <f t="shared" si="69"/>
        <v>5.333629385640798</v>
      </c>
      <c r="B185" s="1">
        <f t="shared" si="51"/>
        <v>5.333629385640798</v>
      </c>
      <c r="C185">
        <f t="shared" si="72"/>
        <v>-0.8131571116615047</v>
      </c>
      <c r="D185">
        <f t="shared" si="71"/>
        <v>-0.8131571116615047</v>
      </c>
      <c r="F185" s="1"/>
      <c r="G185">
        <f t="shared" si="73"/>
        <v>-0.8131571116615047</v>
      </c>
      <c r="I185">
        <f t="shared" si="74"/>
        <v>0</v>
      </c>
      <c r="J185">
        <f t="shared" si="70"/>
        <v>0</v>
      </c>
    </row>
    <row r="186" spans="1:10" ht="12.75">
      <c r="A186" s="1">
        <f t="shared" si="69"/>
        <v>5.433629385640797</v>
      </c>
      <c r="B186" s="1">
        <f t="shared" si="51"/>
        <v>5.433629385640797</v>
      </c>
      <c r="C186">
        <f t="shared" si="72"/>
        <v>-0.7509872467716957</v>
      </c>
      <c r="D186">
        <f t="shared" si="71"/>
        <v>-0.7509872467716957</v>
      </c>
      <c r="F186" s="1"/>
      <c r="G186">
        <f t="shared" si="73"/>
        <v>-0.7509872467716957</v>
      </c>
      <c r="I186">
        <f t="shared" si="74"/>
        <v>0</v>
      </c>
      <c r="J186">
        <f t="shared" si="70"/>
        <v>0</v>
      </c>
    </row>
    <row r="187" spans="1:10" ht="12.75">
      <c r="A187" s="1">
        <f t="shared" si="69"/>
        <v>5.533629385640797</v>
      </c>
      <c r="B187" s="1">
        <f t="shared" si="51"/>
        <v>5.533629385640797</v>
      </c>
      <c r="C187">
        <f t="shared" si="72"/>
        <v>-0.681313765555523</v>
      </c>
      <c r="D187">
        <f t="shared" si="71"/>
        <v>-0.681313765555523</v>
      </c>
      <c r="F187" s="1"/>
      <c r="G187">
        <f t="shared" si="73"/>
        <v>-0.681313765555523</v>
      </c>
      <c r="I187">
        <f t="shared" si="74"/>
        <v>0</v>
      </c>
      <c r="J187">
        <f t="shared" si="70"/>
        <v>0</v>
      </c>
    </row>
    <row r="188" spans="1:10" ht="12.75">
      <c r="A188" s="1">
        <f t="shared" si="69"/>
        <v>5.633629385640797</v>
      </c>
      <c r="B188" s="1">
        <f t="shared" si="51"/>
        <v>5.633629385640797</v>
      </c>
      <c r="C188">
        <f t="shared" si="72"/>
        <v>-0.6048328224063078</v>
      </c>
      <c r="D188">
        <f t="shared" si="71"/>
        <v>-0.6048328224063078</v>
      </c>
      <c r="F188" s="1"/>
      <c r="G188">
        <f t="shared" si="73"/>
        <v>-0.6048328224063078</v>
      </c>
      <c r="I188">
        <f t="shared" si="74"/>
        <v>0</v>
      </c>
      <c r="J188">
        <f t="shared" si="70"/>
        <v>0</v>
      </c>
    </row>
    <row r="189" spans="1:10" ht="12.75">
      <c r="A189" s="1">
        <f t="shared" si="69"/>
        <v>5.733629385640796</v>
      </c>
      <c r="B189" s="1">
        <f t="shared" si="51"/>
        <v>5.733629385640796</v>
      </c>
      <c r="C189">
        <f t="shared" si="72"/>
        <v>-0.5223085896267584</v>
      </c>
      <c r="D189">
        <f t="shared" si="71"/>
        <v>-0.5223085896267584</v>
      </c>
      <c r="F189" s="1"/>
      <c r="G189">
        <f t="shared" si="73"/>
        <v>-0.5223085896267584</v>
      </c>
      <c r="I189">
        <f t="shared" si="74"/>
        <v>0</v>
      </c>
      <c r="J189">
        <f t="shared" si="70"/>
        <v>0</v>
      </c>
    </row>
    <row r="190" spans="1:10" ht="12.75">
      <c r="A190" s="1">
        <f t="shared" si="69"/>
        <v>5.833629385640796</v>
      </c>
      <c r="B190" s="1">
        <f t="shared" si="51"/>
        <v>5.833629385640796</v>
      </c>
      <c r="C190">
        <f t="shared" si="72"/>
        <v>-0.4345656220719235</v>
      </c>
      <c r="D190">
        <f t="shared" si="71"/>
        <v>-0.4345656220719235</v>
      </c>
      <c r="F190" s="1"/>
      <c r="G190">
        <f t="shared" si="73"/>
        <v>-0.4345656220719235</v>
      </c>
      <c r="I190">
        <f t="shared" si="74"/>
        <v>0</v>
      </c>
      <c r="J190">
        <f t="shared" si="70"/>
        <v>0</v>
      </c>
    </row>
    <row r="191" spans="1:10" ht="12.75">
      <c r="A191" s="1">
        <f t="shared" si="69"/>
        <v>5.933629385640796</v>
      </c>
      <c r="B191" s="1">
        <f t="shared" si="51"/>
        <v>5.933629385640796</v>
      </c>
      <c r="C191">
        <f t="shared" si="72"/>
        <v>-0.3424806184696421</v>
      </c>
      <c r="D191">
        <f t="shared" si="71"/>
        <v>-0.3424806184696421</v>
      </c>
      <c r="F191" s="1"/>
      <c r="G191">
        <f t="shared" si="73"/>
        <v>-0.3424806184696421</v>
      </c>
      <c r="I191">
        <f t="shared" si="74"/>
        <v>0</v>
      </c>
      <c r="J191">
        <f t="shared" si="70"/>
        <v>0</v>
      </c>
    </row>
    <row r="192" spans="1:10" ht="12.75">
      <c r="A192" s="1">
        <f t="shared" si="69"/>
        <v>6.033629385640795</v>
      </c>
      <c r="B192" s="1">
        <f t="shared" si="51"/>
        <v>6.033629385640795</v>
      </c>
      <c r="C192">
        <f t="shared" si="72"/>
        <v>-0.2469736617366531</v>
      </c>
      <c r="D192">
        <f t="shared" si="71"/>
        <v>-0.2469736617366531</v>
      </c>
      <c r="F192" s="1"/>
      <c r="G192">
        <f t="shared" si="73"/>
        <v>-0.2469736617366531</v>
      </c>
      <c r="I192">
        <f t="shared" si="74"/>
        <v>0</v>
      </c>
      <c r="J192">
        <f t="shared" si="70"/>
        <v>0</v>
      </c>
    </row>
    <row r="193" spans="1:10" ht="12.75">
      <c r="A193" s="1">
        <f t="shared" si="69"/>
        <v>6.133629385640795</v>
      </c>
      <c r="B193" s="1">
        <f t="shared" si="51"/>
        <v>6.133629385640795</v>
      </c>
      <c r="C193">
        <f t="shared" si="72"/>
        <v>-0.14899902581422994</v>
      </c>
      <c r="D193">
        <f t="shared" si="71"/>
        <v>-0.14899902581422994</v>
      </c>
      <c r="F193" s="1"/>
      <c r="G193">
        <f t="shared" si="73"/>
        <v>-0.14899902581422994</v>
      </c>
      <c r="I193">
        <f t="shared" si="74"/>
        <v>0</v>
      </c>
      <c r="J193">
        <f t="shared" si="70"/>
        <v>0</v>
      </c>
    </row>
    <row r="194" spans="1:10" ht="12.75">
      <c r="A194" s="1">
        <f aca="true" t="shared" si="75" ref="A194:A209">A193+0.1</f>
        <v>6.2336293856407945</v>
      </c>
      <c r="B194" s="1">
        <f t="shared" si="51"/>
        <v>6.2336293856407945</v>
      </c>
      <c r="C194">
        <f t="shared" si="72"/>
        <v>-0.04953564087840064</v>
      </c>
      <c r="D194">
        <f t="shared" si="71"/>
        <v>-0.04953564087840064</v>
      </c>
      <c r="F194" s="1"/>
      <c r="G194">
        <f t="shared" si="73"/>
        <v>-0.04953564087840064</v>
      </c>
      <c r="I194">
        <f t="shared" si="74"/>
        <v>0</v>
      </c>
      <c r="J194">
        <f t="shared" si="70"/>
        <v>0</v>
      </c>
    </row>
    <row r="195" spans="1:10" ht="12.75">
      <c r="A195" s="1">
        <f t="shared" si="75"/>
        <v>6.333629385640794</v>
      </c>
      <c r="B195" s="1">
        <f t="shared" si="51"/>
        <v>6.333629385640794</v>
      </c>
      <c r="C195">
        <f t="shared" si="72"/>
        <v>0.050422687806779776</v>
      </c>
      <c r="D195">
        <f t="shared" si="71"/>
        <v>0.050422687806779776</v>
      </c>
      <c r="F195" s="1"/>
      <c r="G195">
        <f t="shared" si="73"/>
        <v>0.050422687806779776</v>
      </c>
      <c r="I195">
        <f t="shared" si="74"/>
        <v>0</v>
      </c>
      <c r="J195">
        <f t="shared" si="70"/>
        <v>0</v>
      </c>
    </row>
    <row r="196" spans="1:10" ht="12.75">
      <c r="A196" s="1">
        <f t="shared" si="75"/>
        <v>6.433629385640794</v>
      </c>
      <c r="B196" s="1">
        <f t="shared" si="51"/>
        <v>6.433629385640794</v>
      </c>
      <c r="C196">
        <f t="shared" si="72"/>
        <v>0.14987720966291945</v>
      </c>
      <c r="D196">
        <f t="shared" si="71"/>
        <v>0.14987720966291945</v>
      </c>
      <c r="F196" s="1"/>
      <c r="G196">
        <f t="shared" si="73"/>
        <v>0.14987720966291945</v>
      </c>
      <c r="I196">
        <f t="shared" si="74"/>
        <v>0</v>
      </c>
      <c r="J196">
        <f t="shared" si="70"/>
        <v>0</v>
      </c>
    </row>
    <row r="197" spans="1:10" ht="12.75">
      <c r="A197" s="1">
        <f t="shared" si="75"/>
        <v>6.533629385640793</v>
      </c>
      <c r="B197" s="1">
        <f t="shared" si="51"/>
        <v>6.533629385640793</v>
      </c>
      <c r="C197">
        <f t="shared" si="72"/>
        <v>0.24783420798292588</v>
      </c>
      <c r="D197">
        <f t="shared" si="71"/>
        <v>0.24783420798292588</v>
      </c>
      <c r="F197" s="1"/>
      <c r="G197">
        <f t="shared" si="73"/>
        <v>0.24783420798292588</v>
      </c>
      <c r="I197">
        <f t="shared" si="74"/>
        <v>0</v>
      </c>
      <c r="J197">
        <f t="shared" si="70"/>
        <v>0</v>
      </c>
    </row>
    <row r="198" spans="1:10" ht="12.75">
      <c r="A198" s="1">
        <f t="shared" si="75"/>
        <v>6.633629385640793</v>
      </c>
      <c r="B198" s="1">
        <f aca="true" t="shared" si="76" ref="B198:B232">A198</f>
        <v>6.633629385640793</v>
      </c>
      <c r="C198">
        <f t="shared" si="72"/>
        <v>0.34331492881986414</v>
      </c>
      <c r="D198">
        <f t="shared" si="71"/>
        <v>0.34331492881986414</v>
      </c>
      <c r="F198" s="1"/>
      <c r="G198">
        <f t="shared" si="73"/>
        <v>0.34331492881986414</v>
      </c>
      <c r="I198">
        <f t="shared" si="74"/>
        <v>0</v>
      </c>
      <c r="J198">
        <f aca="true" t="shared" si="77" ref="J198:J213">$K$3*ABS(C199)</f>
        <v>0</v>
      </c>
    </row>
    <row r="199" spans="1:10" ht="12.75">
      <c r="A199" s="1">
        <f t="shared" si="75"/>
        <v>6.733629385640793</v>
      </c>
      <c r="B199" s="1">
        <f t="shared" si="76"/>
        <v>6.733629385640793</v>
      </c>
      <c r="C199">
        <f t="shared" si="72"/>
        <v>0.43536536037286167</v>
      </c>
      <c r="D199">
        <f aca="true" t="shared" si="78" ref="D199:D214">SIN(A199)</f>
        <v>0.43536536037286167</v>
      </c>
      <c r="F199" s="1"/>
      <c r="G199">
        <f t="shared" si="73"/>
        <v>0.43536536037286167</v>
      </c>
      <c r="I199">
        <f t="shared" si="74"/>
        <v>0</v>
      </c>
      <c r="J199">
        <f t="shared" si="77"/>
        <v>0</v>
      </c>
    </row>
    <row r="200" spans="1:10" ht="12.75">
      <c r="A200" s="1">
        <f t="shared" si="75"/>
        <v>6.833629385640792</v>
      </c>
      <c r="B200" s="1">
        <f t="shared" si="76"/>
        <v>6.833629385640792</v>
      </c>
      <c r="C200">
        <f aca="true" t="shared" si="79" ref="C200:C215">a*SIN(b*(A200+cc))+d</f>
        <v>0.5230657651576681</v>
      </c>
      <c r="D200">
        <f t="shared" si="78"/>
        <v>0.5230657651576681</v>
      </c>
      <c r="F200" s="1"/>
      <c r="G200">
        <f aca="true" t="shared" si="80" ref="G200:G215">$G$3*SIN($H$3*(A200+$I$3))+$J$3</f>
        <v>0.5230657651576681</v>
      </c>
      <c r="I200">
        <f aca="true" t="shared" si="81" ref="I200:I215">$E$3*(C200+G200)</f>
        <v>0</v>
      </c>
      <c r="J200">
        <f t="shared" si="77"/>
        <v>0</v>
      </c>
    </row>
    <row r="201" spans="1:10" ht="12.75">
      <c r="A201" s="1">
        <f t="shared" si="75"/>
        <v>6.933629385640792</v>
      </c>
      <c r="B201" s="1">
        <f t="shared" si="76"/>
        <v>6.933629385640792</v>
      </c>
      <c r="C201">
        <f t="shared" si="79"/>
        <v>0.6055398697195732</v>
      </c>
      <c r="D201">
        <f t="shared" si="78"/>
        <v>0.6055398697195732</v>
      </c>
      <c r="F201" s="1"/>
      <c r="G201">
        <f t="shared" si="80"/>
        <v>0.6055398697195732</v>
      </c>
      <c r="I201">
        <f t="shared" si="81"/>
        <v>0</v>
      </c>
      <c r="J201">
        <f t="shared" si="77"/>
        <v>0</v>
      </c>
    </row>
    <row r="202" spans="1:10" ht="12.75">
      <c r="A202" s="1">
        <f t="shared" si="75"/>
        <v>7.033629385640792</v>
      </c>
      <c r="B202" s="1">
        <f t="shared" si="76"/>
        <v>7.033629385640792</v>
      </c>
      <c r="C202">
        <f t="shared" si="79"/>
        <v>0.6819636200681086</v>
      </c>
      <c r="D202">
        <f t="shared" si="78"/>
        <v>0.6819636200681086</v>
      </c>
      <c r="F202" s="1"/>
      <c r="G202">
        <f t="shared" si="80"/>
        <v>0.6819636200681086</v>
      </c>
      <c r="I202">
        <f t="shared" si="81"/>
        <v>0</v>
      </c>
      <c r="J202">
        <f t="shared" si="77"/>
        <v>0</v>
      </c>
    </row>
    <row r="203" spans="1:10" ht="12.75">
      <c r="A203" s="1">
        <f t="shared" si="75"/>
        <v>7.133629385640791</v>
      </c>
      <c r="B203" s="1">
        <f t="shared" si="76"/>
        <v>7.133629385640791</v>
      </c>
      <c r="C203">
        <f t="shared" si="79"/>
        <v>0.7515734153521252</v>
      </c>
      <c r="D203">
        <f t="shared" si="78"/>
        <v>0.7515734153521252</v>
      </c>
      <c r="F203" s="1"/>
      <c r="G203">
        <f t="shared" si="80"/>
        <v>0.7515734153521252</v>
      </c>
      <c r="I203">
        <f t="shared" si="81"/>
        <v>0</v>
      </c>
      <c r="J203">
        <f t="shared" si="77"/>
        <v>0</v>
      </c>
    </row>
    <row r="204" spans="1:10" ht="12.75">
      <c r="A204" s="1">
        <f t="shared" si="75"/>
        <v>7.233629385640791</v>
      </c>
      <c r="B204" s="1">
        <f t="shared" si="76"/>
        <v>7.233629385640791</v>
      </c>
      <c r="C204">
        <f t="shared" si="79"/>
        <v>0.8136737375070839</v>
      </c>
      <c r="D204">
        <f t="shared" si="78"/>
        <v>0.8136737375070839</v>
      </c>
      <c r="F204" s="1"/>
      <c r="G204">
        <f t="shared" si="80"/>
        <v>0.8136737375070839</v>
      </c>
      <c r="I204">
        <f t="shared" si="81"/>
        <v>0</v>
      </c>
      <c r="J204">
        <f t="shared" si="77"/>
        <v>0</v>
      </c>
    </row>
    <row r="205" spans="1:10" ht="12.75">
      <c r="A205" s="1">
        <f t="shared" si="75"/>
        <v>7.333629385640791</v>
      </c>
      <c r="B205" s="1">
        <f t="shared" si="76"/>
        <v>7.333629385640791</v>
      </c>
      <c r="C205">
        <f t="shared" si="79"/>
        <v>0.86764410064165</v>
      </c>
      <c r="D205">
        <f t="shared" si="78"/>
        <v>0.86764410064165</v>
      </c>
      <c r="F205" s="1"/>
      <c r="G205">
        <f t="shared" si="80"/>
        <v>0.86764410064165</v>
      </c>
      <c r="I205">
        <f t="shared" si="81"/>
        <v>0</v>
      </c>
      <c r="J205">
        <f t="shared" si="77"/>
        <v>0</v>
      </c>
    </row>
    <row r="206" spans="1:10" ht="12.75">
      <c r="A206" s="1">
        <f t="shared" si="75"/>
        <v>7.43362938564079</v>
      </c>
      <c r="B206" s="1">
        <f t="shared" si="76"/>
        <v>7.43362938564079</v>
      </c>
      <c r="C206">
        <f t="shared" si="79"/>
        <v>0.9129452507276127</v>
      </c>
      <c r="D206">
        <f t="shared" si="78"/>
        <v>0.9129452507276127</v>
      </c>
      <c r="F206" s="1"/>
      <c r="G206">
        <f t="shared" si="80"/>
        <v>0.9129452507276127</v>
      </c>
      <c r="I206">
        <f t="shared" si="81"/>
        <v>0</v>
      </c>
      <c r="J206">
        <f t="shared" si="77"/>
        <v>0</v>
      </c>
    </row>
    <row r="207" spans="1:10" ht="12.75">
      <c r="A207" s="1">
        <f t="shared" si="75"/>
        <v>7.53362938564079</v>
      </c>
      <c r="B207" s="1">
        <f t="shared" si="76"/>
        <v>7.53362938564079</v>
      </c>
      <c r="C207">
        <f t="shared" si="79"/>
        <v>0.9491245536478824</v>
      </c>
      <c r="D207">
        <f t="shared" si="78"/>
        <v>0.9491245536478824</v>
      </c>
      <c r="F207" s="1"/>
      <c r="G207">
        <f t="shared" si="80"/>
        <v>0.9491245536478824</v>
      </c>
      <c r="I207">
        <f t="shared" si="81"/>
        <v>0</v>
      </c>
      <c r="J207">
        <f t="shared" si="77"/>
        <v>0</v>
      </c>
    </row>
    <row r="208" spans="1:10" ht="12.75">
      <c r="A208" s="1">
        <f t="shared" si="75"/>
        <v>7.6336293856407895</v>
      </c>
      <c r="B208" s="1">
        <f t="shared" si="76"/>
        <v>7.6336293856407895</v>
      </c>
      <c r="C208">
        <f t="shared" si="79"/>
        <v>0.9758205177669675</v>
      </c>
      <c r="D208">
        <f t="shared" si="78"/>
        <v>0.9758205177669675</v>
      </c>
      <c r="F208" s="1"/>
      <c r="G208">
        <f t="shared" si="80"/>
        <v>0.9758205177669675</v>
      </c>
      <c r="I208">
        <f t="shared" si="81"/>
        <v>0</v>
      </c>
      <c r="J208">
        <f t="shared" si="77"/>
        <v>0</v>
      </c>
    </row>
    <row r="209" spans="1:10" ht="12.75">
      <c r="A209" s="1">
        <f t="shared" si="75"/>
        <v>7.733629385640789</v>
      </c>
      <c r="B209" s="1">
        <f t="shared" si="76"/>
        <v>7.733629385640789</v>
      </c>
      <c r="C209">
        <f t="shared" si="79"/>
        <v>0.9927664058359025</v>
      </c>
      <c r="D209">
        <f t="shared" si="78"/>
        <v>0.9927664058359025</v>
      </c>
      <c r="F209" s="1"/>
      <c r="G209">
        <f t="shared" si="80"/>
        <v>0.9927664058359025</v>
      </c>
      <c r="I209">
        <f t="shared" si="81"/>
        <v>0</v>
      </c>
      <c r="J209">
        <f t="shared" si="77"/>
        <v>0</v>
      </c>
    </row>
    <row r="210" spans="1:10" ht="12.75">
      <c r="A210" s="1">
        <f aca="true" t="shared" si="82" ref="A210:A225">A209+0.1</f>
        <v>7.833629385640789</v>
      </c>
      <c r="B210" s="1">
        <f t="shared" si="76"/>
        <v>7.833629385640789</v>
      </c>
      <c r="C210">
        <f t="shared" si="79"/>
        <v>0.9997929001426684</v>
      </c>
      <c r="D210">
        <f t="shared" si="78"/>
        <v>0.9997929001426684</v>
      </c>
      <c r="F210" s="1"/>
      <c r="G210">
        <f t="shared" si="80"/>
        <v>0.9997929001426684</v>
      </c>
      <c r="I210">
        <f t="shared" si="81"/>
        <v>0</v>
      </c>
      <c r="J210">
        <f t="shared" si="77"/>
        <v>0</v>
      </c>
    </row>
    <row r="211" spans="1:10" ht="12.75">
      <c r="A211" s="1">
        <f t="shared" si="82"/>
        <v>7.9336293856407885</v>
      </c>
      <c r="B211" s="1">
        <f t="shared" si="76"/>
        <v>7.9336293856407885</v>
      </c>
      <c r="C211">
        <f t="shared" si="79"/>
        <v>0.9968297942788024</v>
      </c>
      <c r="D211">
        <f t="shared" si="78"/>
        <v>0.9968297942788024</v>
      </c>
      <c r="F211" s="1"/>
      <c r="G211">
        <f t="shared" si="80"/>
        <v>0.9968297942788024</v>
      </c>
      <c r="I211">
        <f t="shared" si="81"/>
        <v>0</v>
      </c>
      <c r="J211">
        <f t="shared" si="77"/>
        <v>0</v>
      </c>
    </row>
    <row r="212" spans="1:10" ht="12.75">
      <c r="A212" s="1">
        <f t="shared" si="82"/>
        <v>8.033629385640788</v>
      </c>
      <c r="B212" s="1">
        <f t="shared" si="76"/>
        <v>8.033629385640788</v>
      </c>
      <c r="C212">
        <f t="shared" si="79"/>
        <v>0.9839066946186233</v>
      </c>
      <c r="D212">
        <f t="shared" si="78"/>
        <v>0.9839066946186233</v>
      </c>
      <c r="F212" s="1"/>
      <c r="G212">
        <f t="shared" si="80"/>
        <v>0.9839066946186233</v>
      </c>
      <c r="I212">
        <f t="shared" si="81"/>
        <v>0</v>
      </c>
      <c r="J212">
        <f t="shared" si="77"/>
        <v>0</v>
      </c>
    </row>
    <row r="213" spans="1:10" ht="12.75">
      <c r="A213" s="1">
        <f t="shared" si="82"/>
        <v>8.133629385640788</v>
      </c>
      <c r="B213" s="1">
        <f t="shared" si="76"/>
        <v>8.133629385640788</v>
      </c>
      <c r="C213">
        <f t="shared" si="79"/>
        <v>0.9611527245021272</v>
      </c>
      <c r="D213">
        <f t="shared" si="78"/>
        <v>0.9611527245021272</v>
      </c>
      <c r="F213" s="1"/>
      <c r="G213">
        <f t="shared" si="80"/>
        <v>0.9611527245021272</v>
      </c>
      <c r="I213">
        <f t="shared" si="81"/>
        <v>0</v>
      </c>
      <c r="J213">
        <f t="shared" si="77"/>
        <v>0</v>
      </c>
    </row>
    <row r="214" spans="1:10" ht="12.75">
      <c r="A214" s="1">
        <f t="shared" si="82"/>
        <v>8.233629385640787</v>
      </c>
      <c r="B214" s="1">
        <f t="shared" si="76"/>
        <v>8.233629385640787</v>
      </c>
      <c r="C214">
        <f t="shared" si="79"/>
        <v>0.9287952340772553</v>
      </c>
      <c r="D214">
        <f t="shared" si="78"/>
        <v>0.9287952340772553</v>
      </c>
      <c r="F214" s="1"/>
      <c r="G214">
        <f t="shared" si="80"/>
        <v>0.9287952340772553</v>
      </c>
      <c r="I214">
        <f t="shared" si="81"/>
        <v>0</v>
      </c>
      <c r="J214">
        <f aca="true" t="shared" si="83" ref="J214:J229">$K$3*ABS(C215)</f>
        <v>0</v>
      </c>
    </row>
    <row r="215" spans="1:10" ht="12.75">
      <c r="A215" s="1">
        <f t="shared" si="82"/>
        <v>8.333629385640787</v>
      </c>
      <c r="B215" s="1">
        <f t="shared" si="76"/>
        <v>8.333629385640787</v>
      </c>
      <c r="C215">
        <f t="shared" si="79"/>
        <v>0.8871575286923689</v>
      </c>
      <c r="D215">
        <f aca="true" t="shared" si="84" ref="D215:D230">SIN(A215)</f>
        <v>0.8871575286923689</v>
      </c>
      <c r="F215" s="1"/>
      <c r="G215">
        <f t="shared" si="80"/>
        <v>0.8871575286923689</v>
      </c>
      <c r="I215">
        <f t="shared" si="81"/>
        <v>0</v>
      </c>
      <c r="J215">
        <f t="shared" si="83"/>
        <v>0</v>
      </c>
    </row>
    <row r="216" spans="1:10" ht="12.75">
      <c r="A216" s="1">
        <f t="shared" si="82"/>
        <v>8.433629385640787</v>
      </c>
      <c r="B216" s="1">
        <f t="shared" si="76"/>
        <v>8.433629385640787</v>
      </c>
      <c r="C216">
        <f aca="true" t="shared" si="85" ref="C216:C231">a*SIN(b*(A216+cc))+d</f>
        <v>0.8366556385360782</v>
      </c>
      <c r="D216">
        <f t="shared" si="84"/>
        <v>0.8366556385360782</v>
      </c>
      <c r="F216" s="1"/>
      <c r="G216">
        <f aca="true" t="shared" si="86" ref="G216:G231">$G$3*SIN($H$3*(A216+$I$3))+$J$3</f>
        <v>0.8366556385360782</v>
      </c>
      <c r="I216">
        <f aca="true" t="shared" si="87" ref="I216:I231">$E$3*(C216+G216)</f>
        <v>0</v>
      </c>
      <c r="J216">
        <f t="shared" si="83"/>
        <v>0</v>
      </c>
    </row>
    <row r="217" spans="1:10" ht="12.75">
      <c r="A217" s="1">
        <f t="shared" si="82"/>
        <v>8.533629385640786</v>
      </c>
      <c r="B217" s="1">
        <f t="shared" si="76"/>
        <v>8.533629385640786</v>
      </c>
      <c r="C217">
        <f t="shared" si="85"/>
        <v>0.7777941618011194</v>
      </c>
      <c r="D217">
        <f t="shared" si="84"/>
        <v>0.7777941618011194</v>
      </c>
      <c r="F217" s="1"/>
      <c r="G217">
        <f t="shared" si="86"/>
        <v>0.7777941618011194</v>
      </c>
      <c r="I217">
        <f t="shared" si="87"/>
        <v>0</v>
      </c>
      <c r="J217">
        <f t="shared" si="83"/>
        <v>0</v>
      </c>
    </row>
    <row r="218" spans="1:10" ht="12.75">
      <c r="A218" s="1">
        <f t="shared" si="82"/>
        <v>8.633629385640786</v>
      </c>
      <c r="B218" s="1">
        <f t="shared" si="76"/>
        <v>8.633629385640786</v>
      </c>
      <c r="C218">
        <f t="shared" si="85"/>
        <v>0.7111612229060108</v>
      </c>
      <c r="D218">
        <f t="shared" si="84"/>
        <v>0.7111612229060108</v>
      </c>
      <c r="F218" s="1"/>
      <c r="G218">
        <f t="shared" si="86"/>
        <v>0.7111612229060108</v>
      </c>
      <c r="I218">
        <f t="shared" si="87"/>
        <v>0</v>
      </c>
      <c r="J218">
        <f t="shared" si="83"/>
        <v>0</v>
      </c>
    </row>
    <row r="219" spans="1:10" ht="12.75">
      <c r="A219" s="1">
        <f t="shared" si="82"/>
        <v>8.733629385640786</v>
      </c>
      <c r="B219" s="1">
        <f t="shared" si="76"/>
        <v>8.733629385640786</v>
      </c>
      <c r="C219">
        <f t="shared" si="85"/>
        <v>0.6374225961502713</v>
      </c>
      <c r="D219">
        <f t="shared" si="84"/>
        <v>0.6374225961502713</v>
      </c>
      <c r="F219" s="1"/>
      <c r="G219">
        <f t="shared" si="86"/>
        <v>0.6374225961502713</v>
      </c>
      <c r="I219">
        <f t="shared" si="87"/>
        <v>0</v>
      </c>
      <c r="J219">
        <f t="shared" si="83"/>
        <v>0</v>
      </c>
    </row>
    <row r="220" spans="1:10" ht="12.75">
      <c r="A220" s="1">
        <f t="shared" si="82"/>
        <v>8.833629385640785</v>
      </c>
      <c r="B220" s="1">
        <f t="shared" si="76"/>
        <v>8.833629385640785</v>
      </c>
      <c r="C220">
        <f t="shared" si="85"/>
        <v>0.557315053517695</v>
      </c>
      <c r="D220">
        <f t="shared" si="84"/>
        <v>0.557315053517695</v>
      </c>
      <c r="F220" s="1"/>
      <c r="G220">
        <f t="shared" si="86"/>
        <v>0.557315053517695</v>
      </c>
      <c r="I220">
        <f t="shared" si="87"/>
        <v>0</v>
      </c>
      <c r="J220">
        <f t="shared" si="83"/>
        <v>0</v>
      </c>
    </row>
    <row r="221" spans="1:10" ht="12.75">
      <c r="A221" s="1">
        <f t="shared" si="82"/>
        <v>8.933629385640785</v>
      </c>
      <c r="B221" s="1">
        <f t="shared" si="76"/>
        <v>8.933629385640785</v>
      </c>
      <c r="C221">
        <f t="shared" si="85"/>
        <v>0.4716390030942333</v>
      </c>
      <c r="D221">
        <f t="shared" si="84"/>
        <v>0.4716390030942333</v>
      </c>
      <c r="F221" s="1"/>
      <c r="G221">
        <f t="shared" si="86"/>
        <v>0.4716390030942333</v>
      </c>
      <c r="I221">
        <f t="shared" si="87"/>
        <v>0</v>
      </c>
      <c r="J221">
        <f t="shared" si="83"/>
        <v>0</v>
      </c>
    </row>
    <row r="222" spans="1:10" ht="12.75">
      <c r="A222" s="1">
        <f t="shared" si="82"/>
        <v>9.033629385640785</v>
      </c>
      <c r="B222" s="1">
        <f t="shared" si="76"/>
        <v>9.033629385640785</v>
      </c>
      <c r="C222">
        <f t="shared" si="85"/>
        <v>0.38125049165498076</v>
      </c>
      <c r="D222">
        <f t="shared" si="84"/>
        <v>0.38125049165498076</v>
      </c>
      <c r="F222" s="1"/>
      <c r="G222">
        <f t="shared" si="86"/>
        <v>0.38125049165498076</v>
      </c>
      <c r="I222">
        <f t="shared" si="87"/>
        <v>0</v>
      </c>
      <c r="J222">
        <f t="shared" si="83"/>
        <v>0</v>
      </c>
    </row>
    <row r="223" spans="1:10" ht="12.75">
      <c r="A223" s="1">
        <f t="shared" si="82"/>
        <v>9.133629385640784</v>
      </c>
      <c r="B223" s="1">
        <f t="shared" si="76"/>
        <v>9.133629385640784</v>
      </c>
      <c r="C223">
        <f t="shared" si="85"/>
        <v>0.2870526513277688</v>
      </c>
      <c r="D223">
        <f t="shared" si="84"/>
        <v>0.2870526513277688</v>
      </c>
      <c r="F223" s="1"/>
      <c r="G223">
        <f t="shared" si="86"/>
        <v>0.2870526513277688</v>
      </c>
      <c r="I223">
        <f t="shared" si="87"/>
        <v>0</v>
      </c>
      <c r="J223">
        <f t="shared" si="83"/>
        <v>0</v>
      </c>
    </row>
    <row r="224" spans="1:10" ht="12.75">
      <c r="A224" s="1">
        <f t="shared" si="82"/>
        <v>9.233629385640784</v>
      </c>
      <c r="B224" s="1">
        <f t="shared" si="76"/>
        <v>9.233629385640784</v>
      </c>
      <c r="C224">
        <f t="shared" si="85"/>
        <v>0.18998667579548084</v>
      </c>
      <c r="D224">
        <f t="shared" si="84"/>
        <v>0.18998667579548084</v>
      </c>
      <c r="F224" s="1"/>
      <c r="G224">
        <f t="shared" si="86"/>
        <v>0.18998667579548084</v>
      </c>
      <c r="I224">
        <f t="shared" si="87"/>
        <v>0</v>
      </c>
      <c r="J224">
        <f t="shared" si="83"/>
        <v>0</v>
      </c>
    </row>
    <row r="225" spans="1:10" ht="12.75">
      <c r="A225" s="1">
        <f t="shared" si="82"/>
        <v>9.333629385640783</v>
      </c>
      <c r="B225" s="1">
        <f t="shared" si="76"/>
        <v>9.333629385640783</v>
      </c>
      <c r="C225">
        <f t="shared" si="85"/>
        <v>0.09102241619988984</v>
      </c>
      <c r="D225">
        <f t="shared" si="84"/>
        <v>0.09102241619988984</v>
      </c>
      <c r="F225" s="1"/>
      <c r="G225">
        <f t="shared" si="86"/>
        <v>0.09102241619988984</v>
      </c>
      <c r="I225">
        <f t="shared" si="87"/>
        <v>0</v>
      </c>
      <c r="J225">
        <f t="shared" si="83"/>
        <v>0</v>
      </c>
    </row>
    <row r="226" spans="1:10" ht="12.75">
      <c r="A226" s="1">
        <f aca="true" t="shared" si="88" ref="A226:A232">A225+0.1</f>
        <v>9.433629385640783</v>
      </c>
      <c r="B226" s="1">
        <f t="shared" si="76"/>
        <v>9.433629385640783</v>
      </c>
      <c r="C226">
        <f t="shared" si="85"/>
        <v>-0.008851309290359958</v>
      </c>
      <c r="D226">
        <f t="shared" si="84"/>
        <v>-0.008851309290359958</v>
      </c>
      <c r="F226" s="1"/>
      <c r="G226">
        <f t="shared" si="86"/>
        <v>-0.008851309290359958</v>
      </c>
      <c r="I226">
        <f t="shared" si="87"/>
        <v>0</v>
      </c>
      <c r="J226">
        <f t="shared" si="83"/>
        <v>0</v>
      </c>
    </row>
    <row r="227" spans="1:10" ht="12.75">
      <c r="A227" s="1">
        <f t="shared" si="88"/>
        <v>9.533629385640783</v>
      </c>
      <c r="B227" s="1">
        <f t="shared" si="76"/>
        <v>9.533629385640783</v>
      </c>
      <c r="C227">
        <f t="shared" si="85"/>
        <v>-0.10863659542403434</v>
      </c>
      <c r="D227">
        <f t="shared" si="84"/>
        <v>-0.10863659542403434</v>
      </c>
      <c r="F227" s="1"/>
      <c r="G227">
        <f t="shared" si="86"/>
        <v>-0.10863659542403434</v>
      </c>
      <c r="I227">
        <f t="shared" si="87"/>
        <v>0</v>
      </c>
      <c r="J227">
        <f t="shared" si="83"/>
        <v>0</v>
      </c>
    </row>
    <row r="228" spans="1:10" ht="12.75">
      <c r="A228" s="1">
        <f t="shared" si="88"/>
        <v>9.633629385640782</v>
      </c>
      <c r="B228" s="1">
        <f t="shared" si="76"/>
        <v>9.633629385640782</v>
      </c>
      <c r="C228">
        <f t="shared" si="85"/>
        <v>-0.2073364206067158</v>
      </c>
      <c r="D228">
        <f t="shared" si="84"/>
        <v>-0.2073364206067158</v>
      </c>
      <c r="F228" s="1"/>
      <c r="G228">
        <f t="shared" si="86"/>
        <v>-0.2073364206067158</v>
      </c>
      <c r="I228">
        <f t="shared" si="87"/>
        <v>0</v>
      </c>
      <c r="J228">
        <f t="shared" si="83"/>
        <v>0</v>
      </c>
    </row>
    <row r="229" spans="1:10" ht="12.75">
      <c r="A229" s="1">
        <f t="shared" si="88"/>
        <v>9.733629385640782</v>
      </c>
      <c r="B229" s="1">
        <f t="shared" si="76"/>
        <v>9.733629385640782</v>
      </c>
      <c r="C229">
        <f t="shared" si="85"/>
        <v>-0.3039646088110035</v>
      </c>
      <c r="D229">
        <f t="shared" si="84"/>
        <v>-0.3039646088110035</v>
      </c>
      <c r="F229" s="1"/>
      <c r="G229">
        <f t="shared" si="86"/>
        <v>-0.3039646088110035</v>
      </c>
      <c r="I229">
        <f t="shared" si="87"/>
        <v>0</v>
      </c>
      <c r="J229">
        <f t="shared" si="83"/>
        <v>0</v>
      </c>
    </row>
    <row r="230" spans="1:10" ht="12.75">
      <c r="A230" s="1">
        <f t="shared" si="88"/>
        <v>9.833629385640782</v>
      </c>
      <c r="B230" s="1">
        <f t="shared" si="76"/>
        <v>9.833629385640782</v>
      </c>
      <c r="C230">
        <f t="shared" si="85"/>
        <v>-0.3975556831213926</v>
      </c>
      <c r="D230">
        <f t="shared" si="84"/>
        <v>-0.3975556831213926</v>
      </c>
      <c r="F230" s="1"/>
      <c r="G230">
        <f t="shared" si="86"/>
        <v>-0.3975556831213926</v>
      </c>
      <c r="I230">
        <f t="shared" si="87"/>
        <v>0</v>
      </c>
      <c r="J230">
        <f>$K$3*ABS(C231)</f>
        <v>0</v>
      </c>
    </row>
    <row r="231" spans="1:10" ht="12.75">
      <c r="A231" s="1">
        <f t="shared" si="88"/>
        <v>9.933629385640781</v>
      </c>
      <c r="B231" s="1">
        <f t="shared" si="76"/>
        <v>9.933629385640781</v>
      </c>
      <c r="C231">
        <f t="shared" si="85"/>
        <v>-0.4871745124604696</v>
      </c>
      <c r="D231">
        <f>SIN(A231)</f>
        <v>-0.4871745124604696</v>
      </c>
      <c r="F231" s="1"/>
      <c r="G231">
        <f t="shared" si="86"/>
        <v>-0.4871745124604696</v>
      </c>
      <c r="I231">
        <f t="shared" si="87"/>
        <v>0</v>
      </c>
      <c r="J231">
        <f>$K$3*ABS(C232)</f>
        <v>0</v>
      </c>
    </row>
    <row r="232" spans="1:10" ht="12.75">
      <c r="A232" s="1">
        <f t="shared" si="88"/>
        <v>10.033629385640781</v>
      </c>
      <c r="B232" s="1">
        <f t="shared" si="76"/>
        <v>10.033629385640781</v>
      </c>
      <c r="C232">
        <f>a*SIN(b*(A232+cc))+d</f>
        <v>-0.5719256551095249</v>
      </c>
      <c r="D232">
        <f>SIN(A232)</f>
        <v>-0.5719256551095249</v>
      </c>
      <c r="F232" s="1"/>
      <c r="G232">
        <f>$G$3*SIN($H$3*(A232+$I$3))+$J$3</f>
        <v>-0.5719256551095249</v>
      </c>
      <c r="I232">
        <f>$E$3*(C232+G232)</f>
        <v>0</v>
      </c>
      <c r="J232">
        <f>$K$3*ABS(C233)</f>
        <v>0</v>
      </c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ht="12.75">
      <c r="B688" s="1"/>
    </row>
    <row r="689" ht="12.75">
      <c r="B689" s="1"/>
    </row>
    <row r="690" ht="12.75">
      <c r="B690" s="1"/>
    </row>
    <row r="691" ht="12.75">
      <c r="B691" s="1"/>
    </row>
    <row r="692" ht="12.75">
      <c r="B692" s="1"/>
    </row>
    <row r="693" ht="12.75">
      <c r="B693" s="1"/>
    </row>
    <row r="694" ht="12.75">
      <c r="B694" s="1"/>
    </row>
    <row r="695" ht="12.75">
      <c r="B695" s="1"/>
    </row>
    <row r="696" ht="12.75">
      <c r="B696" s="1"/>
    </row>
    <row r="697" ht="12.75">
      <c r="B697" s="1"/>
    </row>
    <row r="698" ht="12.75">
      <c r="B698" s="1"/>
    </row>
    <row r="699" ht="12.75">
      <c r="B699" s="1"/>
    </row>
    <row r="700" ht="12.75">
      <c r="B700" s="1"/>
    </row>
    <row r="701" ht="12.75">
      <c r="B701" s="1"/>
    </row>
    <row r="702" ht="12.75">
      <c r="B702" s="1"/>
    </row>
    <row r="703" ht="12.75">
      <c r="B703" s="1"/>
    </row>
    <row r="704" ht="12.75">
      <c r="B704" s="1"/>
    </row>
    <row r="705" ht="12.75">
      <c r="B705" s="1"/>
    </row>
    <row r="706" ht="12.75">
      <c r="B706" s="1"/>
    </row>
    <row r="707" ht="12.75">
      <c r="B707" s="1"/>
    </row>
    <row r="708" ht="12.75">
      <c r="B708" s="1"/>
    </row>
    <row r="709" ht="12.75">
      <c r="B709" s="1"/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ht="12.75">
      <c r="B724" s="1"/>
    </row>
    <row r="725" ht="12.75">
      <c r="B725" s="1"/>
    </row>
    <row r="726" ht="12.75">
      <c r="B726" s="1"/>
    </row>
    <row r="727" ht="12.75">
      <c r="B727" s="1"/>
    </row>
    <row r="728" ht="12.75">
      <c r="B728" s="1"/>
    </row>
    <row r="729" ht="12.75">
      <c r="B729" s="1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</sheetData>
  <printOptions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M3" sqref="M3"/>
    </sheetView>
  </sheetViews>
  <sheetFormatPr defaultColWidth="9.140625" defaultRowHeight="12.75"/>
  <cols>
    <col min="3" max="3" width="8.140625" style="0" customWidth="1"/>
    <col min="4" max="4" width="6.421875" style="0" customWidth="1"/>
    <col min="6" max="6" width="12.28125" style="0" customWidth="1"/>
    <col min="7" max="7" width="4.28125" style="0" customWidth="1"/>
    <col min="11" max="11" width="7.421875" style="0" customWidth="1"/>
    <col min="12" max="12" width="9.421875" style="0" customWidth="1"/>
    <col min="13" max="13" width="15.140625" style="0" customWidth="1"/>
  </cols>
  <sheetData>
    <row r="1" spans="1:8" ht="19.5" customHeight="1">
      <c r="A1" s="2" t="s">
        <v>0</v>
      </c>
      <c r="B1" s="2"/>
      <c r="H1" s="2" t="s">
        <v>1</v>
      </c>
    </row>
    <row r="2" spans="1:13" s="14" customFormat="1" ht="12.75">
      <c r="A2" s="14" t="s">
        <v>2</v>
      </c>
      <c r="B2" s="14" t="s">
        <v>3</v>
      </c>
      <c r="C2" s="14" t="s">
        <v>4</v>
      </c>
      <c r="E2" s="14" t="s">
        <v>5</v>
      </c>
      <c r="F2" s="14" t="s">
        <v>6</v>
      </c>
      <c r="H2" s="14" t="s">
        <v>7</v>
      </c>
      <c r="I2" s="14" t="s">
        <v>8</v>
      </c>
      <c r="J2" s="14" t="s">
        <v>9</v>
      </c>
      <c r="L2" s="14" t="s">
        <v>10</v>
      </c>
      <c r="M2" s="14" t="s">
        <v>38</v>
      </c>
    </row>
    <row r="3" spans="1:13" ht="12.75">
      <c r="A3" s="13">
        <f>A4</f>
        <v>1</v>
      </c>
      <c r="B3" s="13">
        <f>B4</f>
        <v>1</v>
      </c>
      <c r="C3" s="13">
        <f>-2*PI()+C5*PI()/12</f>
        <v>0</v>
      </c>
      <c r="E3" s="13">
        <f>E4</f>
        <v>0</v>
      </c>
      <c r="F3" s="13">
        <f>F4</f>
        <v>0</v>
      </c>
      <c r="H3" s="13">
        <f>H4</f>
        <v>1</v>
      </c>
      <c r="I3" s="13">
        <f>I4</f>
        <v>1</v>
      </c>
      <c r="J3" s="13">
        <f>-2*PI()+J5*PI()/12</f>
        <v>0</v>
      </c>
      <c r="L3" s="13">
        <f>L4</f>
        <v>0</v>
      </c>
      <c r="M3" s="13">
        <f>M4</f>
        <v>0</v>
      </c>
    </row>
    <row r="4" spans="1:13" ht="12.75">
      <c r="A4">
        <f>-20+A5</f>
        <v>1</v>
      </c>
      <c r="B4">
        <f>-20+B5</f>
        <v>1</v>
      </c>
      <c r="C4">
        <f>C5-24</f>
        <v>0</v>
      </c>
      <c r="D4" t="s">
        <v>37</v>
      </c>
      <c r="E4">
        <f>-20+E5</f>
        <v>0</v>
      </c>
      <c r="F4">
        <v>0</v>
      </c>
      <c r="H4">
        <f>-20+H5</f>
        <v>1</v>
      </c>
      <c r="I4">
        <f>-20+I5</f>
        <v>1</v>
      </c>
      <c r="J4">
        <f>J5-24</f>
        <v>0</v>
      </c>
      <c r="K4" t="s">
        <v>37</v>
      </c>
      <c r="L4">
        <f>-20+L5</f>
        <v>0</v>
      </c>
      <c r="M4">
        <v>0</v>
      </c>
    </row>
    <row r="5" spans="1:12" ht="12.75">
      <c r="A5" s="13">
        <v>21</v>
      </c>
      <c r="B5" s="13">
        <v>21</v>
      </c>
      <c r="C5" s="13">
        <v>24</v>
      </c>
      <c r="E5" s="13">
        <v>20</v>
      </c>
      <c r="H5" s="13">
        <v>21</v>
      </c>
      <c r="I5" s="13">
        <v>21</v>
      </c>
      <c r="J5" s="13">
        <v>24</v>
      </c>
      <c r="L5" s="13">
        <v>20</v>
      </c>
    </row>
  </sheetData>
  <printOptions/>
  <pageMargins left="0.75" right="0.75" top="1" bottom="1" header="0.5" footer="0.5"/>
  <pageSetup horizontalDpi="180" verticalDpi="18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5"/>
  <sheetViews>
    <sheetView workbookViewId="0" topLeftCell="B210">
      <selection activeCell="H5" sqref="H5:H232"/>
    </sheetView>
  </sheetViews>
  <sheetFormatPr defaultColWidth="9.140625" defaultRowHeight="12.75"/>
  <sheetData>
    <row r="1" spans="1:8" ht="19.5" customHeight="1">
      <c r="A1" s="2" t="s">
        <v>0</v>
      </c>
      <c r="B1" s="2"/>
      <c r="H1" s="2" t="s">
        <v>14</v>
      </c>
    </row>
    <row r="2" spans="1:12" ht="12.75">
      <c r="A2" t="s">
        <v>2</v>
      </c>
      <c r="B2" t="s">
        <v>3</v>
      </c>
      <c r="C2" t="s">
        <v>4</v>
      </c>
      <c r="D2" t="s">
        <v>5</v>
      </c>
      <c r="H2" t="s">
        <v>7</v>
      </c>
      <c r="I2" t="s">
        <v>8</v>
      </c>
      <c r="J2" t="s">
        <v>9</v>
      </c>
      <c r="K2" t="s">
        <v>10</v>
      </c>
      <c r="L2" t="s">
        <v>15</v>
      </c>
    </row>
    <row r="3" spans="1:12" ht="12.75">
      <c r="A3">
        <f>'gr cos'!A3</f>
        <v>3</v>
      </c>
      <c r="B3">
        <f>'gr cos'!B3</f>
        <v>1</v>
      </c>
      <c r="C3">
        <f>'gr cos'!C3</f>
        <v>0</v>
      </c>
      <c r="D3">
        <f>'gr cos'!D3</f>
        <v>0</v>
      </c>
      <c r="H3">
        <f>'gr cos'!G3</f>
        <v>2</v>
      </c>
      <c r="I3">
        <f>'gr cos'!H3</f>
        <v>1</v>
      </c>
      <c r="J3">
        <f>'gr cos'!I3</f>
        <v>0</v>
      </c>
      <c r="K3">
        <f>'gr cos'!J3</f>
        <v>0</v>
      </c>
      <c r="L3">
        <f>'gr cos'!K3</f>
        <v>1</v>
      </c>
    </row>
    <row r="4" spans="3:6" ht="12.75">
      <c r="C4" t="str">
        <f>CONCATENATE(A3,"cos[",B3,"(x+c1)]+",D3)</f>
        <v>3cos[1(x+c1)]+0</v>
      </c>
      <c r="F4" t="str">
        <f>CONCATENATE(H3,"cos[",I3,"(x+c2)]+",K3)</f>
        <v>2cos[1(x+c2)]+0</v>
      </c>
    </row>
    <row r="5" spans="1:9" ht="12.75">
      <c r="A5" t="s">
        <v>12</v>
      </c>
      <c r="B5" t="s">
        <v>12</v>
      </c>
      <c r="C5" t="str">
        <f>C4</f>
        <v>3cos[1(x+c1)]+0</v>
      </c>
      <c r="D5" t="s">
        <v>13</v>
      </c>
      <c r="F5" t="str">
        <f>F4</f>
        <v>2cos[1(x+c2)]+0</v>
      </c>
      <c r="G5" t="s">
        <v>16</v>
      </c>
      <c r="H5" t="s">
        <v>15</v>
      </c>
      <c r="I5" t="s">
        <v>17</v>
      </c>
    </row>
    <row r="6" spans="1:9" ht="12.75">
      <c r="A6" s="1">
        <f>-4*PI()</f>
        <v>-12.566370614359172</v>
      </c>
      <c r="B6" s="1">
        <f aca="true" t="shared" si="0" ref="B6:B69">A6</f>
        <v>-12.566370614359172</v>
      </c>
      <c r="C6">
        <f>ssa*COS(ssb*(A6+ssc))+ssd</f>
        <v>3</v>
      </c>
      <c r="D6">
        <f>SIN(A6)</f>
        <v>4.90059381963448E-16</v>
      </c>
      <c r="F6">
        <f>cca*COS(ccb*(B6+ccc))+ccd</f>
        <v>2</v>
      </c>
      <c r="G6" s="1">
        <f>COS(A6)</f>
        <v>1</v>
      </c>
      <c r="H6" s="1">
        <f>$L$3*(C6+F6)</f>
        <v>5</v>
      </c>
      <c r="I6">
        <f>1/A6*D6</f>
        <v>-3.899768652402099E-17</v>
      </c>
    </row>
    <row r="7" spans="1:9" ht="12.75">
      <c r="A7" s="1">
        <f aca="true" t="shared" si="1" ref="A7:A22">A6+0.1</f>
        <v>-12.466370614359173</v>
      </c>
      <c r="B7" s="1">
        <f t="shared" si="0"/>
        <v>-12.466370614359173</v>
      </c>
      <c r="C7">
        <f aca="true" t="shared" si="2" ref="C7:C22">ssa*COS(ssb*(A7+ssc))+ssd</f>
        <v>2.985012495834077</v>
      </c>
      <c r="D7">
        <f aca="true" t="shared" si="3" ref="D7:D22">SIN(A7)</f>
        <v>0.09983341664682828</v>
      </c>
      <c r="F7">
        <f aca="true" t="shared" si="4" ref="F7:F22">cca*COS(ccb*(B7+ccc))+ccd</f>
        <v>1.9900083305560514</v>
      </c>
      <c r="G7" s="1">
        <f aca="true" t="shared" si="5" ref="G7:G22">COS(A7)</f>
        <v>0.9950041652780257</v>
      </c>
      <c r="H7" s="1">
        <f>$L$3*(C7+F7)</f>
        <v>4.9750208263901285</v>
      </c>
      <c r="I7">
        <f aca="true" t="shared" si="6" ref="I7:I22">1/A7*D7</f>
        <v>-0.008008218248528315</v>
      </c>
    </row>
    <row r="8" spans="1:9" ht="12.75">
      <c r="A8" s="1">
        <f t="shared" si="1"/>
        <v>-12.366370614359173</v>
      </c>
      <c r="B8" s="1">
        <f t="shared" si="0"/>
        <v>-12.366370614359173</v>
      </c>
      <c r="C8">
        <f t="shared" si="2"/>
        <v>2.940199733523725</v>
      </c>
      <c r="D8">
        <f t="shared" si="3"/>
        <v>0.198669330795061</v>
      </c>
      <c r="F8">
        <f t="shared" si="4"/>
        <v>1.9601331556824833</v>
      </c>
      <c r="G8" s="1">
        <f t="shared" si="5"/>
        <v>0.9800665778412416</v>
      </c>
      <c r="H8" s="1">
        <f aca="true" t="shared" si="7" ref="H8:H23">$L$3*(C8+F8)</f>
        <v>4.900332889206208</v>
      </c>
      <c r="I8">
        <f t="shared" si="6"/>
        <v>-0.01606529005077502</v>
      </c>
    </row>
    <row r="9" spans="1:9" ht="12.75">
      <c r="A9" s="1">
        <f t="shared" si="1"/>
        <v>-12.266370614359174</v>
      </c>
      <c r="B9" s="1">
        <f t="shared" si="0"/>
        <v>-12.266370614359174</v>
      </c>
      <c r="C9">
        <f t="shared" si="2"/>
        <v>2.8660094673768186</v>
      </c>
      <c r="D9">
        <f t="shared" si="3"/>
        <v>0.29552020666133905</v>
      </c>
      <c r="F9">
        <f t="shared" si="4"/>
        <v>1.9106729782512124</v>
      </c>
      <c r="G9" s="1">
        <f t="shared" si="5"/>
        <v>0.9553364891256062</v>
      </c>
      <c r="H9" s="1">
        <f t="shared" si="7"/>
        <v>4.7766824456280315</v>
      </c>
      <c r="I9">
        <f t="shared" si="6"/>
        <v>-0.024091902646036084</v>
      </c>
    </row>
    <row r="10" spans="1:9" ht="12.75">
      <c r="A10" s="1">
        <f t="shared" si="1"/>
        <v>-12.166370614359174</v>
      </c>
      <c r="B10" s="1">
        <f t="shared" si="0"/>
        <v>-12.166370614359174</v>
      </c>
      <c r="C10">
        <f t="shared" si="2"/>
        <v>2.763182982008656</v>
      </c>
      <c r="D10">
        <f t="shared" si="3"/>
        <v>0.38941834230864963</v>
      </c>
      <c r="F10">
        <f t="shared" si="4"/>
        <v>1.8421219880057709</v>
      </c>
      <c r="G10" s="1">
        <f t="shared" si="5"/>
        <v>0.9210609940028854</v>
      </c>
      <c r="H10" s="1">
        <f t="shared" si="7"/>
        <v>4.605304970014427</v>
      </c>
      <c r="I10">
        <f t="shared" si="6"/>
        <v>-0.03200776588615874</v>
      </c>
    </row>
    <row r="11" spans="1:9" ht="12.75">
      <c r="A11" s="1">
        <f t="shared" si="1"/>
        <v>-12.066370614359174</v>
      </c>
      <c r="B11" s="1">
        <f t="shared" si="0"/>
        <v>-12.066370614359174</v>
      </c>
      <c r="C11">
        <f t="shared" si="2"/>
        <v>2.63274768567112</v>
      </c>
      <c r="D11">
        <f t="shared" si="3"/>
        <v>0.4794255386042019</v>
      </c>
      <c r="F11">
        <f t="shared" si="4"/>
        <v>1.7551651237807466</v>
      </c>
      <c r="G11" s="1">
        <f t="shared" si="5"/>
        <v>0.8775825618903733</v>
      </c>
      <c r="H11" s="1">
        <f t="shared" si="7"/>
        <v>4.3879128094518665</v>
      </c>
      <c r="I11">
        <f t="shared" si="6"/>
        <v>-0.03973237304957945</v>
      </c>
    </row>
    <row r="12" spans="1:9" ht="12.75">
      <c r="A12" s="1">
        <f t="shared" si="1"/>
        <v>-11.966370614359175</v>
      </c>
      <c r="B12" s="1">
        <f t="shared" si="0"/>
        <v>-11.966370614359175</v>
      </c>
      <c r="C12">
        <f t="shared" si="2"/>
        <v>2.4760068447290378</v>
      </c>
      <c r="D12">
        <f t="shared" si="3"/>
        <v>0.564642473395034</v>
      </c>
      <c r="F12">
        <f t="shared" si="4"/>
        <v>1.6506712298193584</v>
      </c>
      <c r="G12" s="1">
        <f t="shared" si="5"/>
        <v>0.8253356149096792</v>
      </c>
      <c r="H12" s="1">
        <f t="shared" si="7"/>
        <v>4.126678074548396</v>
      </c>
      <c r="I12">
        <f t="shared" si="6"/>
        <v>-0.04718577516874542</v>
      </c>
    </row>
    <row r="13" spans="1:9" ht="12.75">
      <c r="A13" s="1">
        <f t="shared" si="1"/>
        <v>-11.866370614359175</v>
      </c>
      <c r="B13" s="1">
        <f t="shared" si="0"/>
        <v>-11.866370614359175</v>
      </c>
      <c r="C13">
        <f t="shared" si="2"/>
        <v>2.294526561853469</v>
      </c>
      <c r="D13">
        <f t="shared" si="3"/>
        <v>0.6442176872376896</v>
      </c>
      <c r="F13">
        <f t="shared" si="4"/>
        <v>1.5296843745689794</v>
      </c>
      <c r="G13" s="1">
        <f t="shared" si="5"/>
        <v>0.7648421872844897</v>
      </c>
      <c r="H13" s="1">
        <f t="shared" si="7"/>
        <v>3.8242109364224484</v>
      </c>
      <c r="I13">
        <f t="shared" si="6"/>
        <v>-0.05428936177487489</v>
      </c>
    </row>
    <row r="14" spans="1:9" ht="12.75">
      <c r="A14" s="1">
        <f t="shared" si="1"/>
        <v>-11.766370614359175</v>
      </c>
      <c r="B14" s="1">
        <f t="shared" si="0"/>
        <v>-11.766370614359175</v>
      </c>
      <c r="C14">
        <f t="shared" si="2"/>
        <v>2.0901201280415016</v>
      </c>
      <c r="D14">
        <f t="shared" si="3"/>
        <v>0.7173560908995211</v>
      </c>
      <c r="F14">
        <f t="shared" si="4"/>
        <v>1.3934134186943343</v>
      </c>
      <c r="G14" s="1">
        <f t="shared" si="5"/>
        <v>0.6967067093471672</v>
      </c>
      <c r="H14" s="1">
        <f t="shared" si="7"/>
        <v>3.4835335467358357</v>
      </c>
      <c r="I14">
        <f t="shared" si="6"/>
        <v>-0.06096664081140623</v>
      </c>
    </row>
    <row r="15" spans="1:9" ht="12.75">
      <c r="A15" s="1">
        <f t="shared" si="1"/>
        <v>-11.666370614359176</v>
      </c>
      <c r="B15" s="1">
        <f t="shared" si="0"/>
        <v>-11.666370614359176</v>
      </c>
      <c r="C15">
        <f t="shared" si="2"/>
        <v>1.8648299048119998</v>
      </c>
      <c r="D15">
        <f t="shared" si="3"/>
        <v>0.7833269096274817</v>
      </c>
      <c r="F15">
        <f t="shared" si="4"/>
        <v>1.2432199365413332</v>
      </c>
      <c r="G15" s="1">
        <f t="shared" si="5"/>
        <v>0.6216099682706666</v>
      </c>
      <c r="H15" s="1">
        <f t="shared" si="7"/>
        <v>3.108049841353333</v>
      </c>
      <c r="I15">
        <f t="shared" si="6"/>
        <v>-0.06714401038000191</v>
      </c>
    </row>
    <row r="16" spans="1:9" ht="12.75">
      <c r="A16" s="1">
        <f t="shared" si="1"/>
        <v>-11.566370614359176</v>
      </c>
      <c r="B16" s="1">
        <f t="shared" si="0"/>
        <v>-11.566370614359176</v>
      </c>
      <c r="C16">
        <f t="shared" si="2"/>
        <v>1.6209069176044268</v>
      </c>
      <c r="D16">
        <f t="shared" si="3"/>
        <v>0.8414709848078948</v>
      </c>
      <c r="F16">
        <f t="shared" si="4"/>
        <v>1.0806046117362846</v>
      </c>
      <c r="G16" s="1">
        <f t="shared" si="5"/>
        <v>0.5403023058681423</v>
      </c>
      <c r="H16" s="1">
        <f t="shared" si="7"/>
        <v>2.7015115293407117</v>
      </c>
      <c r="I16">
        <f t="shared" si="6"/>
        <v>-0.07275151496211292</v>
      </c>
    </row>
    <row r="17" spans="1:9" ht="12.75">
      <c r="A17" s="1">
        <f t="shared" si="1"/>
        <v>-11.466370614359176</v>
      </c>
      <c r="B17" s="1">
        <f t="shared" si="0"/>
        <v>-11.466370614359176</v>
      </c>
      <c r="C17">
        <f t="shared" si="2"/>
        <v>1.3607883642767413</v>
      </c>
      <c r="D17">
        <f t="shared" si="3"/>
        <v>0.8912073600614338</v>
      </c>
      <c r="F17">
        <f t="shared" si="4"/>
        <v>0.9071922428511608</v>
      </c>
      <c r="G17" s="1">
        <f t="shared" si="5"/>
        <v>0.4535961214255804</v>
      </c>
      <c r="H17" s="1">
        <f t="shared" si="7"/>
        <v>2.2679806071279023</v>
      </c>
      <c r="I17">
        <f t="shared" si="6"/>
        <v>-0.07772357880578072</v>
      </c>
    </row>
    <row r="18" spans="1:9" ht="12.75">
      <c r="A18" s="1">
        <f t="shared" si="1"/>
        <v>-11.366370614359177</v>
      </c>
      <c r="B18" s="1">
        <f t="shared" si="0"/>
        <v>-11.366370614359177</v>
      </c>
      <c r="C18">
        <f t="shared" si="2"/>
        <v>1.0870732634300313</v>
      </c>
      <c r="D18">
        <f t="shared" si="3"/>
        <v>0.932039085967225</v>
      </c>
      <c r="F18">
        <f t="shared" si="4"/>
        <v>0.7247155089533542</v>
      </c>
      <c r="G18" s="1">
        <f t="shared" si="5"/>
        <v>0.3623577544766771</v>
      </c>
      <c r="H18" s="1">
        <f t="shared" si="7"/>
        <v>1.8117887723833856</v>
      </c>
      <c r="I18">
        <f t="shared" si="6"/>
        <v>-0.08199970928185085</v>
      </c>
    </row>
    <row r="19" spans="1:9" ht="12.75">
      <c r="A19" s="1">
        <f t="shared" si="1"/>
        <v>-11.266370614359177</v>
      </c>
      <c r="B19" s="1">
        <f t="shared" si="0"/>
        <v>-11.266370614359177</v>
      </c>
      <c r="C19">
        <f t="shared" si="2"/>
        <v>0.8024964858737742</v>
      </c>
      <c r="D19">
        <f t="shared" si="3"/>
        <v>0.9635581854171918</v>
      </c>
      <c r="F19">
        <f t="shared" si="4"/>
        <v>0.5349976572491828</v>
      </c>
      <c r="G19" s="1">
        <f t="shared" si="5"/>
        <v>0.2674988286245914</v>
      </c>
      <c r="H19" s="1">
        <f t="shared" si="7"/>
        <v>1.337494143122957</v>
      </c>
      <c r="I19">
        <f t="shared" si="6"/>
        <v>-0.0855251631957785</v>
      </c>
    </row>
    <row r="20" spans="1:9" ht="12.75">
      <c r="A20" s="1">
        <f t="shared" si="1"/>
        <v>-11.166370614359177</v>
      </c>
      <c r="B20" s="1">
        <f t="shared" si="0"/>
        <v>-11.166370614359177</v>
      </c>
      <c r="C20">
        <f t="shared" si="2"/>
        <v>0.5099014287007361</v>
      </c>
      <c r="D20">
        <f t="shared" si="3"/>
        <v>0.9854497299884594</v>
      </c>
      <c r="F20">
        <f t="shared" si="4"/>
        <v>0.33993428580049073</v>
      </c>
      <c r="G20" s="1">
        <f t="shared" si="5"/>
        <v>0.16996714290024537</v>
      </c>
      <c r="H20" s="1">
        <f t="shared" si="7"/>
        <v>0.8498357145012267</v>
      </c>
      <c r="I20">
        <f t="shared" si="6"/>
        <v>-0.08825156928977797</v>
      </c>
    </row>
    <row r="21" spans="1:9" ht="12.75">
      <c r="A21" s="1">
        <f t="shared" si="1"/>
        <v>-11.066370614359178</v>
      </c>
      <c r="B21" s="1">
        <f t="shared" si="0"/>
        <v>-11.066370614359178</v>
      </c>
      <c r="C21">
        <f t="shared" si="2"/>
        <v>0.2122116050031232</v>
      </c>
      <c r="D21">
        <f t="shared" si="3"/>
        <v>0.9974949866040541</v>
      </c>
      <c r="F21">
        <f t="shared" si="4"/>
        <v>0.14147440333541547</v>
      </c>
      <c r="G21" s="1">
        <f t="shared" si="5"/>
        <v>0.07073720166770774</v>
      </c>
      <c r="H21" s="1">
        <f t="shared" si="7"/>
        <v>0.3536860083385387</v>
      </c>
      <c r="I21">
        <f t="shared" si="6"/>
        <v>-0.09013750048365032</v>
      </c>
    </row>
    <row r="22" spans="1:9" ht="12.75">
      <c r="A22" s="1">
        <f t="shared" si="1"/>
        <v>-10.966370614359178</v>
      </c>
      <c r="B22" s="1">
        <f t="shared" si="0"/>
        <v>-10.966370614359178</v>
      </c>
      <c r="C22">
        <f t="shared" si="2"/>
        <v>-0.08759856690385061</v>
      </c>
      <c r="D22">
        <f t="shared" si="3"/>
        <v>0.9995736030415053</v>
      </c>
      <c r="F22">
        <f t="shared" si="4"/>
        <v>-0.05839904460256707</v>
      </c>
      <c r="G22" s="1">
        <f t="shared" si="5"/>
        <v>-0.029199522301283535</v>
      </c>
      <c r="H22" s="1">
        <f t="shared" si="7"/>
        <v>-0.14599761150641768</v>
      </c>
      <c r="I22">
        <f t="shared" si="6"/>
        <v>-0.09114898977905057</v>
      </c>
    </row>
    <row r="23" spans="1:9" ht="12.75">
      <c r="A23" s="1">
        <f aca="true" t="shared" si="8" ref="A23:A38">A22+0.1</f>
        <v>-10.866370614359179</v>
      </c>
      <c r="B23" s="1">
        <f t="shared" si="0"/>
        <v>-10.866370614359179</v>
      </c>
      <c r="C23">
        <f aca="true" t="shared" si="9" ref="C23:C38">ssa*COS(ssb*(A23+ssc))+ssd</f>
        <v>-0.38653348288655753</v>
      </c>
      <c r="D23">
        <f aca="true" t="shared" si="10" ref="D23:D38">SIN(A23)</f>
        <v>0.9916648104524693</v>
      </c>
      <c r="F23">
        <f aca="true" t="shared" si="11" ref="F23:F38">cca*COS(ccb*(B23+ccc))+ccd</f>
        <v>-0.25768898859103834</v>
      </c>
      <c r="G23" s="1">
        <f aca="true" t="shared" si="12" ref="G23:G38">COS(A23)</f>
        <v>-0.12884449429551917</v>
      </c>
      <c r="H23" s="1">
        <f t="shared" si="7"/>
        <v>-0.6442224714775959</v>
      </c>
      <c r="I23">
        <f aca="true" t="shared" si="13" ref="I23:I38">1/A23*D23</f>
        <v>-0.0912599841884696</v>
      </c>
    </row>
    <row r="24" spans="1:9" ht="12.75">
      <c r="A24" s="1">
        <f t="shared" si="8"/>
        <v>-10.766370614359179</v>
      </c>
      <c r="B24" s="1">
        <f t="shared" si="0"/>
        <v>-10.766370614359179</v>
      </c>
      <c r="C24">
        <f t="shared" si="9"/>
        <v>-0.681606284079244</v>
      </c>
      <c r="D24">
        <f t="shared" si="10"/>
        <v>0.9738476308781965</v>
      </c>
      <c r="F24">
        <f t="shared" si="11"/>
        <v>-0.4544041893861626</v>
      </c>
      <c r="G24" s="1">
        <f t="shared" si="12"/>
        <v>-0.2272020946930813</v>
      </c>
      <c r="H24" s="1">
        <f aca="true" t="shared" si="14" ref="H24:H39">$L$3*(C24+F24)</f>
        <v>-1.1360104734654066</v>
      </c>
      <c r="I24">
        <f t="shared" si="13"/>
        <v>-0.09045273154347572</v>
      </c>
    </row>
    <row r="25" spans="1:9" ht="12.75">
      <c r="A25" s="1">
        <f t="shared" si="8"/>
        <v>-10.66637061435918</v>
      </c>
      <c r="B25" s="1">
        <f t="shared" si="0"/>
        <v>-10.66637061435918</v>
      </c>
      <c r="C25">
        <f t="shared" si="9"/>
        <v>-0.9698687005904926</v>
      </c>
      <c r="D25">
        <f t="shared" si="10"/>
        <v>0.9463000876874165</v>
      </c>
      <c r="F25">
        <f t="shared" si="11"/>
        <v>-0.646579133726995</v>
      </c>
      <c r="G25" s="1">
        <f t="shared" si="12"/>
        <v>-0.3232895668634975</v>
      </c>
      <c r="H25" s="1">
        <f t="shared" si="14"/>
        <v>-1.6164478343174875</v>
      </c>
      <c r="I25">
        <f t="shared" si="13"/>
        <v>-0.0887180955829059</v>
      </c>
    </row>
    <row r="26" spans="1:9" ht="12.75">
      <c r="A26" s="1">
        <f t="shared" si="8"/>
        <v>-10.56637061435918</v>
      </c>
      <c r="B26" s="1">
        <f t="shared" si="0"/>
        <v>-10.56637061435918</v>
      </c>
      <c r="C26">
        <f t="shared" si="9"/>
        <v>-1.248440509641409</v>
      </c>
      <c r="D26">
        <f t="shared" si="10"/>
        <v>0.9092974268256845</v>
      </c>
      <c r="F26">
        <f t="shared" si="11"/>
        <v>-0.8322936730942727</v>
      </c>
      <c r="G26" s="1">
        <f t="shared" si="12"/>
        <v>-0.41614683654713636</v>
      </c>
      <c r="H26" s="1">
        <f t="shared" si="14"/>
        <v>-2.080734182735682</v>
      </c>
      <c r="I26">
        <f t="shared" si="13"/>
        <v>-0.0860557953163212</v>
      </c>
    </row>
    <row r="27" spans="1:9" ht="12.75">
      <c r="A27" s="1">
        <f t="shared" si="8"/>
        <v>-10.46637061435918</v>
      </c>
      <c r="B27" s="1">
        <f t="shared" si="0"/>
        <v>-10.46637061435918</v>
      </c>
      <c r="C27">
        <f t="shared" si="9"/>
        <v>-1.5145383137995543</v>
      </c>
      <c r="D27">
        <f t="shared" si="10"/>
        <v>0.8632093666488773</v>
      </c>
      <c r="F27">
        <f t="shared" si="11"/>
        <v>-1.009692209199703</v>
      </c>
      <c r="G27" s="1">
        <f t="shared" si="12"/>
        <v>-0.5048461045998515</v>
      </c>
      <c r="H27" s="1">
        <f t="shared" si="14"/>
        <v>-2.5242305229992574</v>
      </c>
      <c r="I27">
        <f t="shared" si="13"/>
        <v>-0.08247456529626518</v>
      </c>
    </row>
    <row r="28" spans="1:9" ht="12.75">
      <c r="A28" s="1">
        <f t="shared" si="8"/>
        <v>-10.36637061435918</v>
      </c>
      <c r="B28" s="1">
        <f t="shared" si="0"/>
        <v>-10.36637061435918</v>
      </c>
      <c r="C28">
        <f t="shared" si="9"/>
        <v>-1.7655033517660195</v>
      </c>
      <c r="D28">
        <f t="shared" si="10"/>
        <v>0.8084964038195945</v>
      </c>
      <c r="F28">
        <f t="shared" si="11"/>
        <v>-1.1770022345106796</v>
      </c>
      <c r="G28" s="1">
        <f t="shared" si="12"/>
        <v>-0.5885011172553398</v>
      </c>
      <c r="H28" s="1">
        <f t="shared" si="14"/>
        <v>-2.942505586276699</v>
      </c>
      <c r="I28">
        <f t="shared" si="13"/>
        <v>-0.07799223410936997</v>
      </c>
    </row>
    <row r="29" spans="1:9" ht="12.75">
      <c r="A29" s="1">
        <f t="shared" si="8"/>
        <v>-10.26637061435918</v>
      </c>
      <c r="B29" s="1">
        <f t="shared" si="0"/>
        <v>-10.26637061435918</v>
      </c>
      <c r="C29">
        <f t="shared" si="9"/>
        <v>-1.9988280638394553</v>
      </c>
      <c r="D29">
        <f t="shared" si="10"/>
        <v>0.7457052121767253</v>
      </c>
      <c r="F29">
        <f t="shared" si="11"/>
        <v>-1.3325520425596369</v>
      </c>
      <c r="G29" s="1">
        <f t="shared" si="12"/>
        <v>-0.6662760212798184</v>
      </c>
      <c r="H29" s="1">
        <f t="shared" si="14"/>
        <v>-3.3313801063990924</v>
      </c>
      <c r="I29">
        <f t="shared" si="13"/>
        <v>-0.07263571910541938</v>
      </c>
    </row>
    <row r="30" spans="1:9" ht="12.75">
      <c r="A30" s="1">
        <f t="shared" si="8"/>
        <v>-10.166370614359181</v>
      </c>
      <c r="B30" s="1">
        <f t="shared" si="0"/>
        <v>-10.166370614359181</v>
      </c>
      <c r="C30">
        <f t="shared" si="9"/>
        <v>-2.2121811466237205</v>
      </c>
      <c r="D30">
        <f t="shared" si="10"/>
        <v>0.6754631805511568</v>
      </c>
      <c r="F30">
        <f t="shared" si="11"/>
        <v>-1.4747874310824802</v>
      </c>
      <c r="G30" s="1">
        <f t="shared" si="12"/>
        <v>-0.7373937155412401</v>
      </c>
      <c r="H30" s="1">
        <f t="shared" si="14"/>
        <v>-3.6869685777062005</v>
      </c>
      <c r="I30">
        <f t="shared" si="13"/>
        <v>-0.06644093611904325</v>
      </c>
    </row>
    <row r="31" spans="1:9" ht="12.75">
      <c r="A31" s="1">
        <f t="shared" si="8"/>
        <v>-10.066370614359181</v>
      </c>
      <c r="B31" s="1">
        <f t="shared" si="0"/>
        <v>-10.066370614359181</v>
      </c>
      <c r="C31">
        <f t="shared" si="9"/>
        <v>-2.403430846640786</v>
      </c>
      <c r="D31">
        <f t="shared" si="10"/>
        <v>0.5984721441039632</v>
      </c>
      <c r="F31">
        <f t="shared" si="11"/>
        <v>-1.6022872310938574</v>
      </c>
      <c r="G31" s="1">
        <f t="shared" si="12"/>
        <v>-0.8011436155469287</v>
      </c>
      <c r="H31" s="1">
        <f t="shared" si="14"/>
        <v>-4.0057180777346435</v>
      </c>
      <c r="I31">
        <f t="shared" si="13"/>
        <v>-0.059452623694410005</v>
      </c>
    </row>
    <row r="32" spans="1:9" ht="12.75">
      <c r="A32" s="1">
        <f t="shared" si="8"/>
        <v>-9.966370614359182</v>
      </c>
      <c r="B32" s="1">
        <f t="shared" si="0"/>
        <v>-9.966370614359182</v>
      </c>
      <c r="C32">
        <f t="shared" si="9"/>
        <v>-2.570666260106828</v>
      </c>
      <c r="D32">
        <f t="shared" si="10"/>
        <v>0.5155013718214717</v>
      </c>
      <c r="F32">
        <f t="shared" si="11"/>
        <v>-1.7137775067378855</v>
      </c>
      <c r="G32" s="1">
        <f t="shared" si="12"/>
        <v>-0.8568887533689428</v>
      </c>
      <c r="H32" s="1">
        <f t="shared" si="14"/>
        <v>-4.2844437668447135</v>
      </c>
      <c r="I32">
        <f t="shared" si="13"/>
        <v>-0.051724082092507805</v>
      </c>
    </row>
    <row r="33" spans="1:9" ht="12.75">
      <c r="A33" s="1">
        <f t="shared" si="8"/>
        <v>-9.866370614359182</v>
      </c>
      <c r="B33" s="1">
        <f t="shared" si="0"/>
        <v>-9.866370614359182</v>
      </c>
      <c r="C33">
        <f t="shared" si="9"/>
        <v>-2.712216426051172</v>
      </c>
      <c r="D33">
        <f t="shared" si="10"/>
        <v>0.42737988023383816</v>
      </c>
      <c r="F33">
        <f t="shared" si="11"/>
        <v>-1.8081442840341144</v>
      </c>
      <c r="G33" s="1">
        <f t="shared" si="12"/>
        <v>-0.9040721420170572</v>
      </c>
      <c r="H33" s="1">
        <f t="shared" si="14"/>
        <v>-4.520360710085287</v>
      </c>
      <c r="I33">
        <f t="shared" si="13"/>
        <v>-0.04331682813656361</v>
      </c>
    </row>
    <row r="34" spans="1:9" ht="12.75">
      <c r="A34" s="1">
        <f t="shared" si="8"/>
        <v>-9.766370614359182</v>
      </c>
      <c r="B34" s="1">
        <f t="shared" si="0"/>
        <v>-9.766370614359182</v>
      </c>
      <c r="C34">
        <f t="shared" si="9"/>
        <v>-2.8266670220059646</v>
      </c>
      <c r="D34">
        <f t="shared" si="10"/>
        <v>0.3349881501559138</v>
      </c>
      <c r="F34">
        <f t="shared" si="11"/>
        <v>-1.88444468133731</v>
      </c>
      <c r="G34" s="1">
        <f t="shared" si="12"/>
        <v>-0.942222340668655</v>
      </c>
      <c r="H34" s="1">
        <f t="shared" si="14"/>
        <v>-4.711111703343274</v>
      </c>
      <c r="I34">
        <f t="shared" si="13"/>
        <v>-0.03430016772693343</v>
      </c>
    </row>
    <row r="35" spans="1:9" ht="12.75">
      <c r="A35" s="1">
        <f t="shared" si="8"/>
        <v>-9.666370614359183</v>
      </c>
      <c r="B35" s="1">
        <f t="shared" si="0"/>
        <v>-9.666370614359183</v>
      </c>
      <c r="C35">
        <f t="shared" si="9"/>
        <v>-2.9128744954487646</v>
      </c>
      <c r="D35">
        <f t="shared" si="10"/>
        <v>0.23924932921399186</v>
      </c>
      <c r="F35">
        <f t="shared" si="11"/>
        <v>-1.9419163302991764</v>
      </c>
      <c r="G35" s="1">
        <f t="shared" si="12"/>
        <v>-0.9709581651495882</v>
      </c>
      <c r="H35" s="1">
        <f t="shared" si="14"/>
        <v>-4.854790825747941</v>
      </c>
      <c r="I35">
        <f t="shared" si="13"/>
        <v>-0.02475068862542806</v>
      </c>
    </row>
    <row r="36" spans="1:9" ht="12.75">
      <c r="A36" s="1">
        <f t="shared" si="8"/>
        <v>-9.566370614359183</v>
      </c>
      <c r="B36" s="1">
        <f t="shared" si="0"/>
        <v>-9.566370614359183</v>
      </c>
      <c r="C36">
        <f t="shared" si="9"/>
        <v>-2.969977489801332</v>
      </c>
      <c r="D36">
        <f t="shared" si="10"/>
        <v>0.1411200080598773</v>
      </c>
      <c r="F36">
        <f t="shared" si="11"/>
        <v>-1.979984993200888</v>
      </c>
      <c r="G36" s="1">
        <f t="shared" si="12"/>
        <v>-0.989992496600444</v>
      </c>
      <c r="H36" s="1">
        <f t="shared" si="14"/>
        <v>-4.94996248300222</v>
      </c>
      <c r="I36">
        <f t="shared" si="13"/>
        <v>-0.014751676863538536</v>
      </c>
    </row>
    <row r="37" spans="1:9" ht="12.75">
      <c r="A37" s="1">
        <f t="shared" si="8"/>
        <v>-9.466370614359183</v>
      </c>
      <c r="B37" s="1">
        <f t="shared" si="0"/>
        <v>-9.466370614359183</v>
      </c>
      <c r="C37">
        <f t="shared" si="9"/>
        <v>-2.997405450819837</v>
      </c>
      <c r="D37">
        <f t="shared" si="10"/>
        <v>0.041580662433301094</v>
      </c>
      <c r="F37">
        <f t="shared" si="11"/>
        <v>-1.998270300546558</v>
      </c>
      <c r="G37" s="1">
        <f t="shared" si="12"/>
        <v>-0.999135150273279</v>
      </c>
      <c r="H37" s="1">
        <f t="shared" si="14"/>
        <v>-4.995675751366395</v>
      </c>
      <c r="I37">
        <f t="shared" si="13"/>
        <v>-0.004392460862479749</v>
      </c>
    </row>
    <row r="38" spans="1:9" ht="12.75">
      <c r="A38" s="1">
        <f t="shared" si="8"/>
        <v>-9.366370614359184</v>
      </c>
      <c r="B38" s="1">
        <f t="shared" si="0"/>
        <v>-9.366370614359184</v>
      </c>
      <c r="C38">
        <f t="shared" si="9"/>
        <v>-2.994884327384261</v>
      </c>
      <c r="D38">
        <f t="shared" si="10"/>
        <v>-0.058374143427569046</v>
      </c>
      <c r="F38">
        <f t="shared" si="11"/>
        <v>-1.9965895515895073</v>
      </c>
      <c r="G38" s="1">
        <f t="shared" si="12"/>
        <v>-0.9982947757947537</v>
      </c>
      <c r="H38" s="1">
        <f t="shared" si="14"/>
        <v>-4.9914738789737685</v>
      </c>
      <c r="I38">
        <f t="shared" si="13"/>
        <v>0.006232311941412838</v>
      </c>
    </row>
    <row r="39" spans="1:9" ht="12.75">
      <c r="A39" s="1">
        <f aca="true" t="shared" si="15" ref="A39:A54">A38+0.1</f>
        <v>-9.266370614359184</v>
      </c>
      <c r="B39" s="1">
        <f t="shared" si="0"/>
        <v>-9.266370614359184</v>
      </c>
      <c r="C39">
        <f aca="true" t="shared" si="16" ref="C39:C54">ssa*COS(ssb*(A39+ssc))+ssd</f>
        <v>-2.9624393097265997</v>
      </c>
      <c r="D39">
        <f aca="true" t="shared" si="17" ref="D39:D54">SIN(A39)</f>
        <v>-0.15774569414323728</v>
      </c>
      <c r="F39">
        <f aca="true" t="shared" si="18" ref="F39:F54">cca*COS(ccb*(B39+ccc))+ccd</f>
        <v>-1.9749595398177333</v>
      </c>
      <c r="G39" s="1">
        <f aca="true" t="shared" si="19" ref="G39:G54">COS(A39)</f>
        <v>-0.9874797699088667</v>
      </c>
      <c r="H39" s="1">
        <f t="shared" si="14"/>
        <v>-4.9373988495443335</v>
      </c>
      <c r="I39">
        <f aca="true" t="shared" si="20" ref="I39:I54">1/A39*D39</f>
        <v>0.017023460501223022</v>
      </c>
    </row>
    <row r="40" spans="1:9" ht="12.75">
      <c r="A40" s="1">
        <f t="shared" si="15"/>
        <v>-9.166370614359185</v>
      </c>
      <c r="B40" s="1">
        <f t="shared" si="0"/>
        <v>-9.166370614359185</v>
      </c>
      <c r="C40">
        <f t="shared" si="16"/>
        <v>-2.9003945777383917</v>
      </c>
      <c r="D40">
        <f t="shared" si="17"/>
        <v>-0.2555411020268201</v>
      </c>
      <c r="F40">
        <f t="shared" si="18"/>
        <v>-1.933596385158928</v>
      </c>
      <c r="G40" s="1">
        <f t="shared" si="19"/>
        <v>-0.966798192579464</v>
      </c>
      <c r="H40" s="1">
        <f aca="true" t="shared" si="21" ref="H40:H55">$L$3*(C40+F40)</f>
        <v>-4.833990962897319</v>
      </c>
      <c r="I40">
        <f t="shared" si="20"/>
        <v>0.027878111498842645</v>
      </c>
    </row>
    <row r="41" spans="1:9" ht="12.75">
      <c r="A41" s="1">
        <f t="shared" si="15"/>
        <v>-9.066370614359185</v>
      </c>
      <c r="B41" s="1">
        <f t="shared" si="0"/>
        <v>-9.066370614359185</v>
      </c>
      <c r="C41">
        <f t="shared" si="16"/>
        <v>-2.809370061872402</v>
      </c>
      <c r="D41">
        <f t="shared" si="17"/>
        <v>-0.3507832276896087</v>
      </c>
      <c r="F41">
        <f t="shared" si="18"/>
        <v>-1.8729133745816011</v>
      </c>
      <c r="G41" s="1">
        <f t="shared" si="19"/>
        <v>-0.9364566872908006</v>
      </c>
      <c r="H41" s="1">
        <f t="shared" si="21"/>
        <v>-4.682283436454003</v>
      </c>
      <c r="I41">
        <f t="shared" si="20"/>
        <v>0.038690589940592476</v>
      </c>
    </row>
    <row r="42" spans="1:9" ht="12.75">
      <c r="A42" s="1">
        <f t="shared" si="15"/>
        <v>-8.966370614359185</v>
      </c>
      <c r="B42" s="1">
        <f t="shared" si="0"/>
        <v>-8.966370614359185</v>
      </c>
      <c r="C42">
        <f t="shared" si="16"/>
        <v>-2.6902752490024575</v>
      </c>
      <c r="D42">
        <f t="shared" si="17"/>
        <v>-0.44252044329484136</v>
      </c>
      <c r="F42">
        <f t="shared" si="18"/>
        <v>-1.7935168326683049</v>
      </c>
      <c r="G42" s="1">
        <f t="shared" si="19"/>
        <v>-0.8967584163341524</v>
      </c>
      <c r="H42" s="1">
        <f t="shared" si="21"/>
        <v>-4.483792081670762</v>
      </c>
      <c r="I42">
        <f t="shared" si="20"/>
        <v>0.04935335179946359</v>
      </c>
    </row>
    <row r="43" spans="1:9" ht="12.75">
      <c r="A43" s="1">
        <f t="shared" si="15"/>
        <v>-8.866370614359186</v>
      </c>
      <c r="B43" s="1">
        <f t="shared" si="0"/>
        <v>-8.866370614359186</v>
      </c>
      <c r="C43">
        <f t="shared" si="16"/>
        <v>-2.5443000951312444</v>
      </c>
      <c r="D43">
        <f t="shared" si="17"/>
        <v>-0.5298361409084825</v>
      </c>
      <c r="F43">
        <f t="shared" si="18"/>
        <v>-1.6962000634208296</v>
      </c>
      <c r="G43" s="1">
        <f t="shared" si="19"/>
        <v>-0.8481000317104148</v>
      </c>
      <c r="H43" s="1">
        <f t="shared" si="21"/>
        <v>-4.240500158552074</v>
      </c>
      <c r="I43">
        <f t="shared" si="20"/>
        <v>0.05975795102117737</v>
      </c>
    </row>
    <row r="44" spans="1:9" ht="12.75">
      <c r="A44" s="1">
        <f t="shared" si="15"/>
        <v>-8.766370614359186</v>
      </c>
      <c r="B44" s="1">
        <f t="shared" si="0"/>
        <v>-8.766370614359186</v>
      </c>
      <c r="C44">
        <f t="shared" si="16"/>
        <v>-2.372903135743274</v>
      </c>
      <c r="D44">
        <f t="shared" si="17"/>
        <v>-0.6118578909427088</v>
      </c>
      <c r="F44">
        <f t="shared" si="18"/>
        <v>-1.5819354238288492</v>
      </c>
      <c r="G44" s="1">
        <f t="shared" si="19"/>
        <v>-0.7909677119144246</v>
      </c>
      <c r="H44" s="1">
        <f t="shared" si="21"/>
        <v>-3.9548385595721234</v>
      </c>
      <c r="I44">
        <f t="shared" si="20"/>
        <v>0.06979603280067746</v>
      </c>
    </row>
    <row r="45" spans="1:9" ht="12.75">
      <c r="A45" s="1">
        <f t="shared" si="15"/>
        <v>-8.666370614359186</v>
      </c>
      <c r="B45" s="1">
        <f t="shared" si="0"/>
        <v>-8.666370614359186</v>
      </c>
      <c r="C45">
        <f t="shared" si="16"/>
        <v>-2.177796912600448</v>
      </c>
      <c r="D45">
        <f t="shared" si="17"/>
        <v>-0.6877661591839641</v>
      </c>
      <c r="F45">
        <f t="shared" si="18"/>
        <v>-1.4518646084002986</v>
      </c>
      <c r="G45" s="1">
        <f t="shared" si="19"/>
        <v>-0.7259323042001493</v>
      </c>
      <c r="H45" s="1">
        <f t="shared" si="21"/>
        <v>-3.6296615210007466</v>
      </c>
      <c r="I45">
        <f t="shared" si="20"/>
        <v>0.07936034469197684</v>
      </c>
    </row>
    <row r="46" spans="1:9" ht="12.75">
      <c r="A46" s="1">
        <f t="shared" si="15"/>
        <v>-8.566370614359187</v>
      </c>
      <c r="B46" s="1">
        <f t="shared" si="0"/>
        <v>-8.566370614359187</v>
      </c>
      <c r="C46">
        <f t="shared" si="16"/>
        <v>-1.9609308625908668</v>
      </c>
      <c r="D46">
        <f t="shared" si="17"/>
        <v>-0.7568024953079193</v>
      </c>
      <c r="F46">
        <f t="shared" si="18"/>
        <v>-1.3072872417272445</v>
      </c>
      <c r="G46" s="1">
        <f t="shared" si="19"/>
        <v>-0.6536436208636223</v>
      </c>
      <c r="H46" s="1">
        <f t="shared" si="21"/>
        <v>-3.2682181043181115</v>
      </c>
      <c r="I46">
        <f t="shared" si="20"/>
        <v>0.08834575684121652</v>
      </c>
    </row>
    <row r="47" spans="1:9" ht="12.75">
      <c r="A47" s="1">
        <f t="shared" si="15"/>
        <v>-8.466370614359187</v>
      </c>
      <c r="B47" s="1">
        <f t="shared" si="0"/>
        <v>-8.466370614359187</v>
      </c>
      <c r="C47">
        <f t="shared" si="16"/>
        <v>-1.724471839599841</v>
      </c>
      <c r="D47">
        <f t="shared" si="17"/>
        <v>-0.8182771110644024</v>
      </c>
      <c r="F47">
        <f t="shared" si="18"/>
        <v>-1.1496478930665608</v>
      </c>
      <c r="G47" s="1">
        <f t="shared" si="19"/>
        <v>-0.5748239465332804</v>
      </c>
      <c r="H47" s="1">
        <f t="shared" si="21"/>
        <v>-2.8741197326664016</v>
      </c>
      <c r="I47">
        <f t="shared" si="20"/>
        <v>0.09665028243348843</v>
      </c>
    </row>
    <row r="48" spans="1:9" ht="12.75">
      <c r="A48" s="1">
        <f t="shared" si="15"/>
        <v>-8.366370614359187</v>
      </c>
      <c r="B48" s="1">
        <f t="shared" si="0"/>
        <v>-8.366370614359187</v>
      </c>
      <c r="C48">
        <f t="shared" si="16"/>
        <v>-1.4707824640221365</v>
      </c>
      <c r="D48">
        <f t="shared" si="17"/>
        <v>-0.871575772413581</v>
      </c>
      <c r="F48">
        <f t="shared" si="18"/>
        <v>-0.9805216426814243</v>
      </c>
      <c r="G48" s="1">
        <f t="shared" si="19"/>
        <v>-0.49026082134071214</v>
      </c>
      <c r="H48" s="1">
        <f t="shared" si="21"/>
        <v>-2.451304106703561</v>
      </c>
      <c r="I48">
        <f t="shared" si="20"/>
        <v>0.10417608932094127</v>
      </c>
    </row>
    <row r="49" spans="1:9" ht="12.75">
      <c r="A49" s="1">
        <f t="shared" si="15"/>
        <v>-8.266370614359188</v>
      </c>
      <c r="B49" s="1">
        <f t="shared" si="0"/>
        <v>-8.266370614359188</v>
      </c>
      <c r="C49">
        <f t="shared" si="16"/>
        <v>-1.2023975162399665</v>
      </c>
      <c r="D49">
        <f t="shared" si="17"/>
        <v>-0.916165936749449</v>
      </c>
      <c r="F49">
        <f t="shared" si="18"/>
        <v>-0.8015983441599777</v>
      </c>
      <c r="G49" s="1">
        <f t="shared" si="19"/>
        <v>-0.40079917207998883</v>
      </c>
      <c r="H49" s="1">
        <f t="shared" si="21"/>
        <v>-2.003995860399944</v>
      </c>
      <c r="I49">
        <f t="shared" si="20"/>
        <v>0.11083049375478196</v>
      </c>
    </row>
    <row r="50" spans="1:9" ht="12.75">
      <c r="A50" s="1">
        <f t="shared" si="15"/>
        <v>-8.166370614359188</v>
      </c>
      <c r="B50" s="1">
        <f t="shared" si="0"/>
        <v>-8.166370614359188</v>
      </c>
      <c r="C50">
        <f t="shared" si="16"/>
        <v>-0.9219986099353021</v>
      </c>
      <c r="D50">
        <f t="shared" si="17"/>
        <v>-0.9516020738895113</v>
      </c>
      <c r="F50">
        <f t="shared" si="18"/>
        <v>-0.6146657399568681</v>
      </c>
      <c r="G50" s="1">
        <f t="shared" si="19"/>
        <v>-0.30733286997843406</v>
      </c>
      <c r="H50" s="1">
        <f t="shared" si="21"/>
        <v>-1.5366643498921704</v>
      </c>
      <c r="I50">
        <f t="shared" si="20"/>
        <v>0.11652692717818602</v>
      </c>
    </row>
    <row r="51" spans="1:9" ht="12.75">
      <c r="A51" s="1">
        <f t="shared" si="15"/>
        <v>-8.066370614359188</v>
      </c>
      <c r="B51" s="1">
        <f t="shared" si="0"/>
        <v>-8.066370614359188</v>
      </c>
      <c r="C51">
        <f t="shared" si="16"/>
        <v>-0.6323873982923846</v>
      </c>
      <c r="D51">
        <f t="shared" si="17"/>
        <v>-0.9775301176650938</v>
      </c>
      <c r="F51">
        <f t="shared" si="18"/>
        <v>-0.4215915988615897</v>
      </c>
      <c r="G51" s="1">
        <f t="shared" si="19"/>
        <v>-0.21079579943079485</v>
      </c>
      <c r="H51" s="1">
        <f t="shared" si="21"/>
        <v>-1.0539789971539744</v>
      </c>
      <c r="I51">
        <f t="shared" si="20"/>
        <v>0.12118586715132616</v>
      </c>
    </row>
    <row r="52" spans="1:9" ht="12.75">
      <c r="A52" s="1">
        <f t="shared" si="15"/>
        <v>-7.966370614359189</v>
      </c>
      <c r="B52" s="1">
        <f t="shared" si="0"/>
        <v>-7.966370614359189</v>
      </c>
      <c r="C52">
        <f t="shared" si="16"/>
        <v>-0.3364575808052108</v>
      </c>
      <c r="D52">
        <f t="shared" si="17"/>
        <v>-0.9936910036334626</v>
      </c>
      <c r="F52">
        <f t="shared" si="18"/>
        <v>-0.22430505387014055</v>
      </c>
      <c r="G52" s="1">
        <f t="shared" si="19"/>
        <v>-0.11215252693507027</v>
      </c>
      <c r="H52" s="1">
        <f t="shared" si="21"/>
        <v>-0.5607626346753514</v>
      </c>
      <c r="I52">
        <f t="shared" si="20"/>
        <v>0.12473572367350809</v>
      </c>
    </row>
    <row r="53" spans="1:9" ht="12.75">
      <c r="A53" s="1">
        <f t="shared" si="15"/>
        <v>-7.866370614359189</v>
      </c>
      <c r="B53" s="1">
        <f t="shared" si="0"/>
        <v>-7.866370614359189</v>
      </c>
      <c r="C53">
        <f t="shared" si="16"/>
        <v>-0.03716599038872083</v>
      </c>
      <c r="D53">
        <f t="shared" si="17"/>
        <v>-0.9999232575641007</v>
      </c>
      <c r="F53">
        <f t="shared" si="18"/>
        <v>-0.024777326925813886</v>
      </c>
      <c r="G53" s="1">
        <f t="shared" si="19"/>
        <v>-0.012388663462906943</v>
      </c>
      <c r="H53" s="1">
        <f t="shared" si="21"/>
        <v>-0.061943317314534715</v>
      </c>
      <c r="I53">
        <f t="shared" si="20"/>
        <v>0.1271136724398481</v>
      </c>
    </row>
    <row r="54" spans="1:9" ht="12.75">
      <c r="A54" s="1">
        <f t="shared" si="15"/>
        <v>-7.7663706143591895</v>
      </c>
      <c r="B54" s="1">
        <f t="shared" si="0"/>
        <v>-7.7663706143591895</v>
      </c>
      <c r="C54">
        <f t="shared" si="16"/>
        <v>0.2624969503182902</v>
      </c>
      <c r="D54">
        <f t="shared" si="17"/>
        <v>-0.9961646088358421</v>
      </c>
      <c r="F54">
        <f t="shared" si="18"/>
        <v>0.17499796687886013</v>
      </c>
      <c r="G54" s="1">
        <f t="shared" si="19"/>
        <v>0.08749898343943006</v>
      </c>
      <c r="H54" s="1">
        <f t="shared" si="21"/>
        <v>0.4374949171971503</v>
      </c>
      <c r="I54">
        <f t="shared" si="20"/>
        <v>0.12826642691942103</v>
      </c>
    </row>
    <row r="55" spans="1:9" ht="12.75">
      <c r="A55" s="1">
        <f aca="true" t="shared" si="22" ref="A55:A70">A54+0.1</f>
        <v>-7.66637061435919</v>
      </c>
      <c r="B55" s="1">
        <f t="shared" si="0"/>
        <v>-7.66637061435919</v>
      </c>
      <c r="C55">
        <f aca="true" t="shared" si="23" ref="C55:C70">ssa*COS(ssb*(A55+ssc))+ssd</f>
        <v>0.5595371082676763</v>
      </c>
      <c r="D55">
        <f aca="true" t="shared" si="24" ref="D55:D70">SIN(A55)</f>
        <v>-0.9824526126243357</v>
      </c>
      <c r="F55">
        <f aca="true" t="shared" si="25" ref="F55:F70">cca*COS(ccb*(B55+ccc))+ccd</f>
        <v>0.37302473884511755</v>
      </c>
      <c r="G55" s="1">
        <f aca="true" t="shared" si="26" ref="G55:G70">COS(A55)</f>
        <v>0.18651236942255878</v>
      </c>
      <c r="H55" s="1">
        <f t="shared" si="21"/>
        <v>0.9325618471127939</v>
      </c>
      <c r="I55">
        <f aca="true" t="shared" si="27" ref="I55:I70">1/A55*D55</f>
        <v>0.12815094156603804</v>
      </c>
    </row>
    <row r="56" spans="1:9" ht="12.75">
      <c r="A56" s="1">
        <f t="shared" si="22"/>
        <v>-7.56637061435919</v>
      </c>
      <c r="B56" s="1">
        <f t="shared" si="0"/>
        <v>-7.56637061435919</v>
      </c>
      <c r="C56">
        <f t="shared" si="23"/>
        <v>0.8509865563896291</v>
      </c>
      <c r="D56">
        <f t="shared" si="24"/>
        <v>-0.9589242746631433</v>
      </c>
      <c r="F56">
        <f t="shared" si="25"/>
        <v>0.5673243709264194</v>
      </c>
      <c r="G56" s="1">
        <f t="shared" si="26"/>
        <v>0.2836621854632097</v>
      </c>
      <c r="H56" s="1">
        <f aca="true" t="shared" si="28" ref="H56:H71">$L$3*(C56+F56)</f>
        <v>1.4183109273160484</v>
      </c>
      <c r="I56">
        <f t="shared" si="27"/>
        <v>0.12673503896879312</v>
      </c>
    </row>
    <row r="57" spans="1:9" ht="12.75">
      <c r="A57" s="1">
        <f t="shared" si="22"/>
        <v>-7.466370614359191</v>
      </c>
      <c r="B57" s="1">
        <f t="shared" si="0"/>
        <v>-7.466370614359191</v>
      </c>
      <c r="C57">
        <f t="shared" si="23"/>
        <v>1.1339332281388927</v>
      </c>
      <c r="D57">
        <f t="shared" si="24"/>
        <v>-0.925814682327739</v>
      </c>
      <c r="F57">
        <f t="shared" si="25"/>
        <v>0.7559554854259285</v>
      </c>
      <c r="G57" s="1">
        <f t="shared" si="26"/>
        <v>0.37797774271296425</v>
      </c>
      <c r="H57" s="1">
        <f t="shared" si="28"/>
        <v>1.8898887135648212</v>
      </c>
      <c r="I57">
        <f t="shared" si="27"/>
        <v>0.12399795431360303</v>
      </c>
    </row>
    <row r="58" spans="1:9" ht="12.75">
      <c r="A58" s="1">
        <f t="shared" si="22"/>
        <v>-7.366370614359191</v>
      </c>
      <c r="B58" s="1">
        <f t="shared" si="0"/>
        <v>-7.366370614359191</v>
      </c>
      <c r="C58">
        <f t="shared" si="23"/>
        <v>1.4055500139010833</v>
      </c>
      <c r="D58">
        <f t="shared" si="24"/>
        <v>-0.8834546557201617</v>
      </c>
      <c r="F58">
        <f t="shared" si="25"/>
        <v>0.9370333426007221</v>
      </c>
      <c r="G58" s="1">
        <f t="shared" si="26"/>
        <v>0.46851667130036107</v>
      </c>
      <c r="H58" s="1">
        <f t="shared" si="28"/>
        <v>2.3425833565018053</v>
      </c>
      <c r="I58">
        <f t="shared" si="27"/>
        <v>0.11993079115488062</v>
      </c>
    </row>
    <row r="59" spans="1:9" ht="12.75">
      <c r="A59" s="1">
        <f t="shared" si="22"/>
        <v>-7.266370614359191</v>
      </c>
      <c r="B59" s="1">
        <f t="shared" si="0"/>
        <v>-7.266370614359191</v>
      </c>
      <c r="C59">
        <f t="shared" si="23"/>
        <v>1.663123008537437</v>
      </c>
      <c r="D59">
        <f t="shared" si="24"/>
        <v>-0.8322674422239114</v>
      </c>
      <c r="F59">
        <f t="shared" si="25"/>
        <v>1.1087486723582913</v>
      </c>
      <c r="G59" s="1">
        <f t="shared" si="26"/>
        <v>0.5543743361791457</v>
      </c>
      <c r="H59" s="1">
        <f t="shared" si="28"/>
        <v>2.771871680895728</v>
      </c>
      <c r="I59">
        <f t="shared" si="27"/>
        <v>0.11453688318336726</v>
      </c>
    </row>
    <row r="60" spans="1:9" ht="12.75">
      <c r="A60" s="1">
        <f t="shared" si="22"/>
        <v>-7.166370614359192</v>
      </c>
      <c r="B60" s="1">
        <f t="shared" si="0"/>
        <v>-7.166370614359192</v>
      </c>
      <c r="C60">
        <f t="shared" si="23"/>
        <v>1.9040786278278596</v>
      </c>
      <c r="D60">
        <f t="shared" si="24"/>
        <v>-0.7727644875559992</v>
      </c>
      <c r="F60">
        <f t="shared" si="25"/>
        <v>1.2693857518852398</v>
      </c>
      <c r="G60" s="1">
        <f t="shared" si="26"/>
        <v>0.6346928759426199</v>
      </c>
      <c r="H60" s="1">
        <f t="shared" si="28"/>
        <v>3.1734643797130992</v>
      </c>
      <c r="I60">
        <f t="shared" si="27"/>
        <v>0.10783205741656984</v>
      </c>
    </row>
    <row r="61" spans="1:9" ht="12.75">
      <c r="A61" s="1">
        <f t="shared" si="22"/>
        <v>-7.066370614359192</v>
      </c>
      <c r="B61" s="1">
        <f t="shared" si="0"/>
        <v>-7.066370614359192</v>
      </c>
      <c r="C61">
        <f t="shared" si="23"/>
        <v>2.1260093228737396</v>
      </c>
      <c r="D61">
        <f t="shared" si="24"/>
        <v>-0.7055403255704054</v>
      </c>
      <c r="F61">
        <f t="shared" si="25"/>
        <v>1.4173395485824931</v>
      </c>
      <c r="G61" s="1">
        <f t="shared" si="26"/>
        <v>0.7086697742912466</v>
      </c>
      <c r="H61" s="1">
        <f t="shared" si="28"/>
        <v>3.5433488714562325</v>
      </c>
      <c r="I61">
        <f t="shared" si="27"/>
        <v>0.09984479502627767</v>
      </c>
    </row>
    <row r="62" spans="1:9" ht="12.75">
      <c r="A62" s="1">
        <f t="shared" si="22"/>
        <v>-6.966370614359192</v>
      </c>
      <c r="B62" s="1">
        <f t="shared" si="0"/>
        <v>-6.966370614359192</v>
      </c>
      <c r="C62">
        <f t="shared" si="23"/>
        <v>2.3266976355307127</v>
      </c>
      <c r="D62">
        <f t="shared" si="24"/>
        <v>-0.6312666378723364</v>
      </c>
      <c r="F62">
        <f t="shared" si="25"/>
        <v>1.551131757020475</v>
      </c>
      <c r="G62" s="1">
        <f t="shared" si="26"/>
        <v>0.7755658785102375</v>
      </c>
      <c r="H62" s="1">
        <f t="shared" si="28"/>
        <v>3.8778293925511877</v>
      </c>
      <c r="I62">
        <f t="shared" si="27"/>
        <v>0.09061628684686394</v>
      </c>
    </row>
    <row r="63" spans="1:9" ht="12.75">
      <c r="A63" s="1">
        <f t="shared" si="22"/>
        <v>-6.866370614359193</v>
      </c>
      <c r="B63" s="1">
        <f t="shared" si="0"/>
        <v>-6.866370614359193</v>
      </c>
      <c r="C63">
        <f t="shared" si="23"/>
        <v>2.5041383545174463</v>
      </c>
      <c r="D63">
        <f t="shared" si="24"/>
        <v>-0.5506855425976542</v>
      </c>
      <c r="F63">
        <f t="shared" si="25"/>
        <v>1.6694255696782976</v>
      </c>
      <c r="G63" s="1">
        <f t="shared" si="26"/>
        <v>0.8347127848391488</v>
      </c>
      <c r="H63" s="1">
        <f t="shared" si="28"/>
        <v>4.173563924195744</v>
      </c>
      <c r="I63">
        <f t="shared" si="27"/>
        <v>0.08020038147169649</v>
      </c>
    </row>
    <row r="64" spans="1:9" ht="12.75">
      <c r="A64" s="1">
        <f t="shared" si="22"/>
        <v>-6.766370614359193</v>
      </c>
      <c r="B64" s="1">
        <f t="shared" si="0"/>
        <v>-6.766370614359193</v>
      </c>
      <c r="C64">
        <f t="shared" si="23"/>
        <v>2.656558550823929</v>
      </c>
      <c r="D64">
        <f t="shared" si="24"/>
        <v>-0.464602179413775</v>
      </c>
      <c r="F64">
        <f t="shared" si="25"/>
        <v>1.7710390338826194</v>
      </c>
      <c r="G64" s="1">
        <f t="shared" si="26"/>
        <v>0.8855195169413097</v>
      </c>
      <c r="H64" s="1">
        <f t="shared" si="28"/>
        <v>4.4275975847065485</v>
      </c>
      <c r="I64">
        <f t="shared" si="27"/>
        <v>0.06866342473582863</v>
      </c>
    </row>
    <row r="65" spans="1:9" ht="12.75">
      <c r="A65" s="1">
        <f t="shared" si="22"/>
        <v>-6.666370614359193</v>
      </c>
      <c r="B65" s="1">
        <f t="shared" si="0"/>
        <v>-6.666370614359193</v>
      </c>
      <c r="C65">
        <f t="shared" si="23"/>
        <v>2.7824352922320843</v>
      </c>
      <c r="D65">
        <f t="shared" si="24"/>
        <v>-0.37387666483025533</v>
      </c>
      <c r="F65">
        <f t="shared" si="25"/>
        <v>1.8549568614880563</v>
      </c>
      <c r="G65" s="1">
        <f t="shared" si="26"/>
        <v>0.9274784307440281</v>
      </c>
      <c r="H65" s="1">
        <f t="shared" si="28"/>
        <v>4.637392153720141</v>
      </c>
      <c r="I65">
        <f t="shared" si="27"/>
        <v>0.056083990293749116</v>
      </c>
    </row>
    <row r="66" spans="1:9" ht="12.75">
      <c r="A66" s="1">
        <f t="shared" si="22"/>
        <v>-6.566370614359194</v>
      </c>
      <c r="B66" s="1">
        <f t="shared" si="0"/>
        <v>-6.566370614359194</v>
      </c>
      <c r="C66">
        <f t="shared" si="23"/>
        <v>2.8805108599510807</v>
      </c>
      <c r="D66">
        <f t="shared" si="24"/>
        <v>-0.27941549819894584</v>
      </c>
      <c r="F66">
        <f t="shared" si="25"/>
        <v>1.9203405733007204</v>
      </c>
      <c r="G66" s="1">
        <f t="shared" si="26"/>
        <v>0.9601702866503602</v>
      </c>
      <c r="H66" s="1">
        <f t="shared" si="28"/>
        <v>4.800851433251801</v>
      </c>
      <c r="I66">
        <f t="shared" si="27"/>
        <v>0.042552501923654173</v>
      </c>
    </row>
    <row r="67" spans="1:9" ht="12.75">
      <c r="A67" s="1">
        <f t="shared" si="22"/>
        <v>-6.466370614359194</v>
      </c>
      <c r="B67" s="1">
        <f t="shared" si="0"/>
        <v>-6.466370614359194</v>
      </c>
      <c r="C67">
        <f t="shared" si="23"/>
        <v>2.949805315327742</v>
      </c>
      <c r="D67">
        <f t="shared" si="24"/>
        <v>-0.18216250427211636</v>
      </c>
      <c r="F67">
        <f t="shared" si="25"/>
        <v>1.9665368768851614</v>
      </c>
      <c r="G67" s="1">
        <f t="shared" si="26"/>
        <v>0.9832684384425807</v>
      </c>
      <c r="H67" s="1">
        <f t="shared" si="28"/>
        <v>4.916342192212904</v>
      </c>
      <c r="I67">
        <f t="shared" si="27"/>
        <v>0.02817074911660756</v>
      </c>
    </row>
    <row r="68" spans="1:9" ht="12.75">
      <c r="A68" s="1">
        <f t="shared" si="22"/>
        <v>-6.3663706143591945</v>
      </c>
      <c r="B68" s="1">
        <f t="shared" si="0"/>
        <v>-6.3663706143591945</v>
      </c>
      <c r="C68">
        <f t="shared" si="23"/>
        <v>2.989626291069647</v>
      </c>
      <c r="D68">
        <f t="shared" si="24"/>
        <v>-0.08308940281751805</v>
      </c>
      <c r="F68">
        <f t="shared" si="25"/>
        <v>1.9930841940464314</v>
      </c>
      <c r="G68" s="1">
        <f t="shared" si="26"/>
        <v>0.9965420970232157</v>
      </c>
      <c r="H68" s="1">
        <f t="shared" si="28"/>
        <v>4.982710485116078</v>
      </c>
      <c r="I68">
        <f t="shared" si="27"/>
        <v>0.01305129843212582</v>
      </c>
    </row>
    <row r="69" spans="1:9" ht="12.75">
      <c r="A69" s="1">
        <f t="shared" si="22"/>
        <v>-6.266370614359195</v>
      </c>
      <c r="B69" s="1">
        <f t="shared" si="0"/>
        <v>-6.266370614359195</v>
      </c>
      <c r="C69">
        <f t="shared" si="23"/>
        <v>2.9995759091502467</v>
      </c>
      <c r="D69">
        <f t="shared" si="24"/>
        <v>0.016813900484328</v>
      </c>
      <c r="F69">
        <f t="shared" si="25"/>
        <v>1.999717272766831</v>
      </c>
      <c r="G69" s="1">
        <f t="shared" si="26"/>
        <v>0.9998586363834155</v>
      </c>
      <c r="H69" s="1">
        <f t="shared" si="28"/>
        <v>4.999293181917078</v>
      </c>
      <c r="I69">
        <f t="shared" si="27"/>
        <v>-0.002683195986812441</v>
      </c>
    </row>
    <row r="70" spans="1:9" ht="12.75">
      <c r="A70" s="1">
        <f t="shared" si="22"/>
        <v>-6.166370614359195</v>
      </c>
      <c r="B70" s="1">
        <f aca="true" t="shared" si="29" ref="B70:B133">A70</f>
        <v>-6.166370614359195</v>
      </c>
      <c r="C70">
        <f t="shared" si="23"/>
        <v>2.979554756274586</v>
      </c>
      <c r="D70">
        <f t="shared" si="24"/>
        <v>0.1165492048504712</v>
      </c>
      <c r="F70">
        <f t="shared" si="25"/>
        <v>1.9863698375163905</v>
      </c>
      <c r="G70" s="1">
        <f t="shared" si="26"/>
        <v>0.9931849187581953</v>
      </c>
      <c r="H70" s="1">
        <f t="shared" si="28"/>
        <v>4.965924593790977</v>
      </c>
      <c r="I70">
        <f t="shared" si="27"/>
        <v>-0.01890077845452092</v>
      </c>
    </row>
    <row r="71" spans="1:9" ht="12.75">
      <c r="A71" s="1">
        <f aca="true" t="shared" si="30" ref="A71:A86">A70+0.1</f>
        <v>-6.066370614359196</v>
      </c>
      <c r="B71" s="1">
        <f t="shared" si="29"/>
        <v>-6.066370614359196</v>
      </c>
      <c r="C71">
        <f aca="true" t="shared" si="31" ref="C71:C86">ssa*COS(ssb*(A71+ssc))+ssd</f>
        <v>2.929762877184085</v>
      </c>
      <c r="D71">
        <f aca="true" t="shared" si="32" ref="D71:D86">SIN(A71)</f>
        <v>0.21511998808779345</v>
      </c>
      <c r="F71">
        <f aca="true" t="shared" si="33" ref="F71:F86">cca*COS(ccb*(B71+ccc))+ccd</f>
        <v>1.9531752514560567</v>
      </c>
      <c r="G71" s="1">
        <f aca="true" t="shared" si="34" ref="G71:G86">COS(A71)</f>
        <v>0.9765876257280284</v>
      </c>
      <c r="H71" s="1">
        <f t="shared" si="28"/>
        <v>4.882938128640141</v>
      </c>
      <c r="I71">
        <f aca="true" t="shared" si="35" ref="I71:I86">1/A71*D71</f>
        <v>-0.0354610691899702</v>
      </c>
    </row>
    <row r="72" spans="1:9" ht="12.75">
      <c r="A72" s="1">
        <f t="shared" si="30"/>
        <v>-5.966370614359196</v>
      </c>
      <c r="B72" s="1">
        <f t="shared" si="29"/>
        <v>-5.966370614359196</v>
      </c>
      <c r="C72">
        <f t="shared" si="31"/>
        <v>2.85069777587561</v>
      </c>
      <c r="D72">
        <f t="shared" si="32"/>
        <v>0.3115413635133564</v>
      </c>
      <c r="F72">
        <f t="shared" si="33"/>
        <v>1.9004651839170732</v>
      </c>
      <c r="G72" s="1">
        <f t="shared" si="34"/>
        <v>0.9502325919585366</v>
      </c>
      <c r="H72" s="1">
        <f aca="true" t="shared" si="36" ref="H72:H87">$L$3*(C72+F72)</f>
        <v>4.751162959792683</v>
      </c>
      <c r="I72">
        <f t="shared" si="35"/>
        <v>-0.052216227192386167</v>
      </c>
    </row>
    <row r="73" spans="1:9" ht="12.75">
      <c r="A73" s="1">
        <f t="shared" si="30"/>
        <v>-5.866370614359196</v>
      </c>
      <c r="B73" s="1">
        <f t="shared" si="29"/>
        <v>-5.866370614359196</v>
      </c>
      <c r="C73">
        <f t="shared" si="31"/>
        <v>2.7431494447059865</v>
      </c>
      <c r="D73">
        <f t="shared" si="32"/>
        <v>0.4048499206165768</v>
      </c>
      <c r="F73">
        <f t="shared" si="33"/>
        <v>1.8287662964706577</v>
      </c>
      <c r="G73" s="1">
        <f t="shared" si="34"/>
        <v>0.9143831482353288</v>
      </c>
      <c r="H73" s="1">
        <f t="shared" si="36"/>
        <v>4.571915741176644</v>
      </c>
      <c r="I73">
        <f t="shared" si="35"/>
        <v>-0.06901199177999769</v>
      </c>
    </row>
    <row r="74" spans="1:9" ht="12.75">
      <c r="A74" s="1">
        <f t="shared" si="30"/>
        <v>-5.766370614359197</v>
      </c>
      <c r="B74" s="1">
        <f t="shared" si="29"/>
        <v>-5.766370614359197</v>
      </c>
      <c r="C74">
        <f t="shared" si="31"/>
        <v>2.6081924710495104</v>
      </c>
      <c r="D74">
        <f t="shared" si="32"/>
        <v>0.49411335113858773</v>
      </c>
      <c r="F74">
        <f t="shared" si="33"/>
        <v>1.7387949806996736</v>
      </c>
      <c r="G74" s="1">
        <f t="shared" si="34"/>
        <v>0.8693974903498368</v>
      </c>
      <c r="H74" s="1">
        <f t="shared" si="36"/>
        <v>4.346987451749184</v>
      </c>
      <c r="I74">
        <f t="shared" si="35"/>
        <v>-0.08568879528973831</v>
      </c>
    </row>
    <row r="75" spans="1:9" ht="12.75">
      <c r="A75" s="1">
        <f t="shared" si="30"/>
        <v>-5.666370614359197</v>
      </c>
      <c r="B75" s="1">
        <f t="shared" si="29"/>
        <v>-5.666370614359197</v>
      </c>
      <c r="C75">
        <f t="shared" si="31"/>
        <v>2.447175300376113</v>
      </c>
      <c r="D75">
        <f t="shared" si="32"/>
        <v>0.5784397643881802</v>
      </c>
      <c r="F75">
        <f t="shared" si="33"/>
        <v>1.6314502002507418</v>
      </c>
      <c r="G75" s="1">
        <f t="shared" si="34"/>
        <v>0.8157251001253709</v>
      </c>
      <c r="H75" s="1">
        <f t="shared" si="36"/>
        <v>4.078625500626854</v>
      </c>
      <c r="I75">
        <f t="shared" si="35"/>
        <v>-0.10208293875489739</v>
      </c>
    </row>
    <row r="76" spans="1:9" ht="12.75">
      <c r="A76" s="1">
        <f t="shared" si="30"/>
        <v>-5.566370614359197</v>
      </c>
      <c r="B76" s="1">
        <f t="shared" si="29"/>
        <v>-5.566370614359197</v>
      </c>
      <c r="C76">
        <f t="shared" si="31"/>
        <v>2.261706763029962</v>
      </c>
      <c r="D76">
        <f t="shared" si="32"/>
        <v>0.6569865987187707</v>
      </c>
      <c r="F76">
        <f t="shared" si="33"/>
        <v>1.5078045086866414</v>
      </c>
      <c r="G76" s="1">
        <f t="shared" si="34"/>
        <v>0.7539022543433207</v>
      </c>
      <c r="H76" s="1">
        <f t="shared" si="36"/>
        <v>3.7695112717166035</v>
      </c>
      <c r="I76">
        <f t="shared" si="35"/>
        <v>-0.11802782175947574</v>
      </c>
    </row>
    <row r="77" spans="1:9" ht="12.75">
      <c r="A77" s="1">
        <f t="shared" si="30"/>
        <v>-5.466370614359198</v>
      </c>
      <c r="B77" s="1">
        <f t="shared" si="29"/>
        <v>-5.466370614359198</v>
      </c>
      <c r="C77">
        <f t="shared" si="31"/>
        <v>2.053639999328473</v>
      </c>
      <c r="D77">
        <f t="shared" si="32"/>
        <v>0.7289690401258592</v>
      </c>
      <c r="F77">
        <f t="shared" si="33"/>
        <v>1.3690933328856487</v>
      </c>
      <c r="G77" s="1">
        <f t="shared" si="34"/>
        <v>0.6845466664428244</v>
      </c>
      <c r="H77" s="1">
        <f t="shared" si="36"/>
        <v>3.4227333322141216</v>
      </c>
      <c r="I77">
        <f t="shared" si="35"/>
        <v>-0.13335521711809756</v>
      </c>
    </row>
    <row r="78" spans="1:9" ht="12.75">
      <c r="A78" s="1">
        <f t="shared" si="30"/>
        <v>-5.366370614359198</v>
      </c>
      <c r="B78" s="1">
        <f t="shared" si="29"/>
        <v>-5.366370614359198</v>
      </c>
      <c r="C78">
        <f t="shared" si="31"/>
        <v>1.8250539435968236</v>
      </c>
      <c r="D78">
        <f t="shared" si="32"/>
        <v>0.7936678638491378</v>
      </c>
      <c r="F78">
        <f t="shared" si="33"/>
        <v>1.216702629064549</v>
      </c>
      <c r="G78" s="1">
        <f t="shared" si="34"/>
        <v>0.6083513145322745</v>
      </c>
      <c r="H78" s="1">
        <f t="shared" si="36"/>
        <v>3.041756572661373</v>
      </c>
      <c r="I78">
        <f t="shared" si="35"/>
        <v>-0.1478965805539896</v>
      </c>
    </row>
    <row r="79" spans="1:9" ht="12.75">
      <c r="A79" s="1">
        <f t="shared" si="30"/>
        <v>-5.266370614359198</v>
      </c>
      <c r="B79" s="1">
        <f t="shared" si="29"/>
        <v>-5.266370614359198</v>
      </c>
      <c r="C79">
        <f t="shared" si="31"/>
        <v>1.5782325521433807</v>
      </c>
      <c r="D79">
        <f t="shared" si="32"/>
        <v>0.8504366206285511</v>
      </c>
      <c r="F79">
        <f t="shared" si="33"/>
        <v>1.0521550347622537</v>
      </c>
      <c r="G79" s="1">
        <f t="shared" si="34"/>
        <v>0.5260775173811268</v>
      </c>
      <c r="H79" s="1">
        <f t="shared" si="36"/>
        <v>2.630387586905634</v>
      </c>
      <c r="I79">
        <f t="shared" si="35"/>
        <v>-0.16148438514937874</v>
      </c>
    </row>
    <row r="80" spans="1:9" ht="12.75">
      <c r="A80" s="1">
        <f t="shared" si="30"/>
        <v>-5.166370614359199</v>
      </c>
      <c r="B80" s="1">
        <f t="shared" si="29"/>
        <v>-5.166370614359199</v>
      </c>
      <c r="C80">
        <f t="shared" si="31"/>
        <v>1.3156419827232415</v>
      </c>
      <c r="D80">
        <f t="shared" si="32"/>
        <v>0.8987080958116155</v>
      </c>
      <c r="F80">
        <f t="shared" si="33"/>
        <v>0.8770946551488277</v>
      </c>
      <c r="G80" s="1">
        <f t="shared" si="34"/>
        <v>0.43854732757441384</v>
      </c>
      <c r="H80" s="1">
        <f t="shared" si="36"/>
        <v>2.192736637872069</v>
      </c>
      <c r="I80">
        <f t="shared" si="35"/>
        <v>-0.17395347002667272</v>
      </c>
    </row>
    <row r="81" spans="1:9" ht="12.75">
      <c r="A81" s="1">
        <f t="shared" si="30"/>
        <v>-5.066370614359199</v>
      </c>
      <c r="B81" s="1">
        <f t="shared" si="29"/>
        <v>-5.066370614359199</v>
      </c>
      <c r="C81">
        <f t="shared" si="31"/>
        <v>1.0399059535051511</v>
      </c>
      <c r="D81">
        <f t="shared" si="32"/>
        <v>0.9379999767747298</v>
      </c>
      <c r="F81">
        <f t="shared" si="33"/>
        <v>0.6932706356701007</v>
      </c>
      <c r="G81" s="1">
        <f t="shared" si="34"/>
        <v>0.34663531783505036</v>
      </c>
      <c r="H81" s="1">
        <f t="shared" si="36"/>
        <v>1.733176589175252</v>
      </c>
      <c r="I81">
        <f t="shared" si="35"/>
        <v>-0.18514239248827025</v>
      </c>
    </row>
    <row r="82" spans="1:9" ht="12.75">
      <c r="A82" s="1">
        <f t="shared" si="30"/>
        <v>-4.9663706143591995</v>
      </c>
      <c r="B82" s="1">
        <f t="shared" si="29"/>
        <v>-4.9663706143591995</v>
      </c>
      <c r="C82">
        <f t="shared" si="31"/>
        <v>0.7537795277468432</v>
      </c>
      <c r="D82">
        <f t="shared" si="32"/>
        <v>0.9679196720314798</v>
      </c>
      <c r="F82">
        <f t="shared" si="33"/>
        <v>0.5025196851645621</v>
      </c>
      <c r="G82" s="1">
        <f t="shared" si="34"/>
        <v>0.25125984258228107</v>
      </c>
      <c r="H82" s="1">
        <f t="shared" si="36"/>
        <v>1.2562992129114052</v>
      </c>
      <c r="I82">
        <f t="shared" si="35"/>
        <v>-0.19489477270039954</v>
      </c>
    </row>
    <row r="83" spans="1:9" ht="12.75">
      <c r="A83" s="1">
        <f t="shared" si="30"/>
        <v>-4.8663706143592</v>
      </c>
      <c r="B83" s="1">
        <f t="shared" si="29"/>
        <v>-4.8663706143592</v>
      </c>
      <c r="C83">
        <f t="shared" si="31"/>
        <v>0.46012158611367326</v>
      </c>
      <c r="D83">
        <f t="shared" si="32"/>
        <v>0.9881682338769963</v>
      </c>
      <c r="F83">
        <f t="shared" si="33"/>
        <v>0.30674772407578216</v>
      </c>
      <c r="G83" s="1">
        <f t="shared" si="34"/>
        <v>0.15337386203789108</v>
      </c>
      <c r="H83" s="1">
        <f t="shared" si="36"/>
        <v>0.7668693101894555</v>
      </c>
      <c r="I83">
        <f t="shared" si="35"/>
        <v>-0.20306061995385394</v>
      </c>
    </row>
    <row r="84" spans="1:9" ht="12.75">
      <c r="A84" s="1">
        <f t="shared" si="30"/>
        <v>-4.7663706143592</v>
      </c>
      <c r="B84" s="1">
        <f t="shared" si="29"/>
        <v>-4.7663706143592</v>
      </c>
      <c r="C84">
        <f t="shared" si="31"/>
        <v>0.16186626168803026</v>
      </c>
      <c r="D84">
        <f t="shared" si="32"/>
        <v>0.9985433453746035</v>
      </c>
      <c r="F84">
        <f t="shared" si="33"/>
        <v>0.10791084112535351</v>
      </c>
      <c r="G84" s="1">
        <f t="shared" si="34"/>
        <v>0.053955420562676756</v>
      </c>
      <c r="H84" s="1">
        <f t="shared" si="36"/>
        <v>0.26977710281338374</v>
      </c>
      <c r="I84">
        <f t="shared" si="35"/>
        <v>-0.20949762957298898</v>
      </c>
    </row>
    <row r="85" spans="1:9" ht="12.75">
      <c r="A85" s="1">
        <f t="shared" si="30"/>
        <v>-4.6663706143592005</v>
      </c>
      <c r="B85" s="1">
        <f t="shared" si="29"/>
        <v>-4.6663706143592005</v>
      </c>
      <c r="C85">
        <f t="shared" si="31"/>
        <v>-0.13800637691852713</v>
      </c>
      <c r="D85">
        <f t="shared" si="32"/>
        <v>0.9989413418397733</v>
      </c>
      <c r="F85">
        <f t="shared" si="33"/>
        <v>-0.0920042512790181</v>
      </c>
      <c r="G85" s="1">
        <f t="shared" si="34"/>
        <v>-0.04600212563950905</v>
      </c>
      <c r="H85" s="1">
        <f t="shared" si="36"/>
        <v>-0.23001062819754522</v>
      </c>
      <c r="I85">
        <f t="shared" si="35"/>
        <v>-0.21407243967417938</v>
      </c>
    </row>
    <row r="86" spans="1:9" ht="12.75">
      <c r="A86" s="1">
        <f t="shared" si="30"/>
        <v>-4.566370614359201</v>
      </c>
      <c r="B86" s="1">
        <f t="shared" si="29"/>
        <v>-4.566370614359201</v>
      </c>
      <c r="C86">
        <f t="shared" si="31"/>
        <v>-0.4365001014257577</v>
      </c>
      <c r="D86">
        <f t="shared" si="32"/>
        <v>0.9893582466233859</v>
      </c>
      <c r="F86">
        <f t="shared" si="33"/>
        <v>-0.2910000676171718</v>
      </c>
      <c r="G86" s="1">
        <f t="shared" si="34"/>
        <v>-0.1455000338085859</v>
      </c>
      <c r="H86" s="1">
        <f t="shared" si="36"/>
        <v>-0.7275001690429295</v>
      </c>
      <c r="I86">
        <f t="shared" si="35"/>
        <v>-0.21666183719567025</v>
      </c>
    </row>
    <row r="87" spans="1:9" ht="12.75">
      <c r="A87" s="1">
        <f aca="true" t="shared" si="37" ref="A87:A102">A86+0.1</f>
        <v>-4.466370614359201</v>
      </c>
      <c r="B87" s="1">
        <f t="shared" si="29"/>
        <v>-4.466370614359201</v>
      </c>
      <c r="C87">
        <f aca="true" t="shared" si="38" ref="C87:C102">ssa*COS(ssb*(A87+ssc))+ssd</f>
        <v>-0.7306324612072921</v>
      </c>
      <c r="D87">
        <f aca="true" t="shared" si="39" ref="D87:D102">SIN(A87)</f>
        <v>0.9698898108450932</v>
      </c>
      <c r="F87">
        <f aca="true" t="shared" si="40" ref="F87:F102">cca*COS(ccb*(B87+ccc))+ccd</f>
        <v>-0.48708830747152804</v>
      </c>
      <c r="G87" s="1">
        <f aca="true" t="shared" si="41" ref="G87:G102">COS(A87)</f>
        <v>-0.24354415373576402</v>
      </c>
      <c r="H87" s="1">
        <f t="shared" si="36"/>
        <v>-1.21772076867882</v>
      </c>
      <c r="I87">
        <f aca="true" t="shared" si="42" ref="I87:I102">1/A87*D87</f>
        <v>-0.21715390293114875</v>
      </c>
    </row>
    <row r="88" spans="1:9" ht="12.75">
      <c r="A88" s="1">
        <f t="shared" si="37"/>
        <v>-4.366370614359202</v>
      </c>
      <c r="B88" s="1">
        <f t="shared" si="29"/>
        <v>-4.366370614359202</v>
      </c>
      <c r="C88">
        <f t="shared" si="38"/>
        <v>-1.0174645829514248</v>
      </c>
      <c r="D88">
        <f t="shared" si="39"/>
        <v>0.9407305566797827</v>
      </c>
      <c r="F88">
        <f t="shared" si="40"/>
        <v>-0.6783097219676165</v>
      </c>
      <c r="G88" s="1">
        <f t="shared" si="41"/>
        <v>-0.33915486098380826</v>
      </c>
      <c r="H88" s="1">
        <f aca="true" t="shared" si="43" ref="H88:H103">$L$3*(C88+F88)</f>
        <v>-1.6957743049190412</v>
      </c>
      <c r="I88">
        <f t="shared" si="42"/>
        <v>-0.21544908569742244</v>
      </c>
    </row>
    <row r="89" spans="1:9" ht="12.75">
      <c r="A89" s="1">
        <f t="shared" si="37"/>
        <v>-4.266370614359202</v>
      </c>
      <c r="B89" s="1">
        <f t="shared" si="29"/>
        <v>-4.266370614359202</v>
      </c>
      <c r="C89">
        <f t="shared" si="38"/>
        <v>-1.294130534911782</v>
      </c>
      <c r="D89">
        <f t="shared" si="39"/>
        <v>0.9021718337563062</v>
      </c>
      <c r="F89">
        <f t="shared" si="40"/>
        <v>-0.8627536899411881</v>
      </c>
      <c r="G89" s="1">
        <f t="shared" si="41"/>
        <v>-0.43137684497059403</v>
      </c>
      <c r="H89" s="1">
        <f t="shared" si="43"/>
        <v>-2.15688422485297</v>
      </c>
      <c r="I89">
        <f t="shared" si="42"/>
        <v>-0.21146119624954574</v>
      </c>
    </row>
    <row r="90" spans="1:9" ht="12.75">
      <c r="A90" s="1">
        <f t="shared" si="37"/>
        <v>-4.166370614359202</v>
      </c>
      <c r="B90" s="1">
        <f t="shared" si="29"/>
        <v>-4.166370614359202</v>
      </c>
      <c r="C90">
        <f t="shared" si="38"/>
        <v>-1.5578659623499806</v>
      </c>
      <c r="D90">
        <f t="shared" si="39"/>
        <v>0.8545989080882959</v>
      </c>
      <c r="F90">
        <f t="shared" si="40"/>
        <v>-1.0385773082333205</v>
      </c>
      <c r="G90" s="1">
        <f t="shared" si="41"/>
        <v>-0.5192886541166603</v>
      </c>
      <c r="H90" s="1">
        <f t="shared" si="43"/>
        <v>-2.5964432705833014</v>
      </c>
      <c r="I90">
        <f t="shared" si="42"/>
        <v>-0.2051183121210966</v>
      </c>
    </row>
    <row r="91" spans="1:9" ht="12.75">
      <c r="A91" s="1">
        <f t="shared" si="37"/>
        <v>-4.066370614359203</v>
      </c>
      <c r="B91" s="1">
        <f t="shared" si="29"/>
        <v>-4.066370614359203</v>
      </c>
      <c r="C91">
        <f t="shared" si="38"/>
        <v>-1.8060357080543996</v>
      </c>
      <c r="D91">
        <f t="shared" si="39"/>
        <v>0.7984871126235081</v>
      </c>
      <c r="F91">
        <f t="shared" si="40"/>
        <v>-1.2040238053695997</v>
      </c>
      <c r="G91" s="1">
        <f t="shared" si="41"/>
        <v>-0.6020119026847999</v>
      </c>
      <c r="H91" s="1">
        <f t="shared" si="43"/>
        <v>-3.0100595134239994</v>
      </c>
      <c r="I91">
        <f t="shared" si="42"/>
        <v>-0.1963635852088552</v>
      </c>
    </row>
    <row r="92" spans="1:9" ht="12.75">
      <c r="A92" s="1">
        <f t="shared" si="37"/>
        <v>-3.9663706143592026</v>
      </c>
      <c r="B92" s="1">
        <f t="shared" si="29"/>
        <v>-3.9663706143592026</v>
      </c>
      <c r="C92">
        <f t="shared" si="38"/>
        <v>-2.036160141959973</v>
      </c>
      <c r="D92">
        <f t="shared" si="39"/>
        <v>0.7343970978741332</v>
      </c>
      <c r="F92">
        <f t="shared" si="40"/>
        <v>-1.3574400946399818</v>
      </c>
      <c r="G92" s="1">
        <f t="shared" si="41"/>
        <v>-0.6787200473199909</v>
      </c>
      <c r="H92" s="1">
        <f t="shared" si="43"/>
        <v>-3.393600236599955</v>
      </c>
      <c r="I92">
        <f t="shared" si="42"/>
        <v>-0.18515594463498733</v>
      </c>
    </row>
    <row r="93" spans="1:9" ht="12.75">
      <c r="A93" s="1">
        <f t="shared" si="37"/>
        <v>-3.8663706143592025</v>
      </c>
      <c r="B93" s="1">
        <f t="shared" si="29"/>
        <v>-3.8663706143592025</v>
      </c>
      <c r="C93">
        <f t="shared" si="38"/>
        <v>-2.245939936792139</v>
      </c>
      <c r="D93">
        <f t="shared" si="39"/>
        <v>0.6629692300822049</v>
      </c>
      <c r="F93">
        <f t="shared" si="40"/>
        <v>-1.4972932911947592</v>
      </c>
      <c r="G93" s="1">
        <f t="shared" si="41"/>
        <v>-0.7486466455973796</v>
      </c>
      <c r="H93" s="1">
        <f t="shared" si="43"/>
        <v>-3.743233227986898</v>
      </c>
      <c r="I93">
        <f t="shared" si="42"/>
        <v>-0.17147068820045924</v>
      </c>
    </row>
    <row r="94" spans="1:9" ht="12.75">
      <c r="A94" s="1">
        <f t="shared" si="37"/>
        <v>-3.7663706143592024</v>
      </c>
      <c r="B94" s="1">
        <f t="shared" si="29"/>
        <v>-3.7663706143592024</v>
      </c>
      <c r="C94">
        <f t="shared" si="38"/>
        <v>-2.433279042184915</v>
      </c>
      <c r="D94">
        <f t="shared" si="39"/>
        <v>0.5849171928917861</v>
      </c>
      <c r="F94">
        <f t="shared" si="40"/>
        <v>-1.6221860281232767</v>
      </c>
      <c r="G94" s="1">
        <f t="shared" si="41"/>
        <v>-0.8110930140616384</v>
      </c>
      <c r="H94" s="1">
        <f t="shared" si="43"/>
        <v>-4.055465070308191</v>
      </c>
      <c r="I94">
        <f t="shared" si="42"/>
        <v>-0.15529995658467666</v>
      </c>
    </row>
    <row r="95" spans="1:9" ht="12.75">
      <c r="A95" s="1">
        <f t="shared" si="37"/>
        <v>-3.6663706143592023</v>
      </c>
      <c r="B95" s="1">
        <f t="shared" si="29"/>
        <v>-3.6663706143592023</v>
      </c>
      <c r="C95">
        <f t="shared" si="38"/>
        <v>-2.596305627723292</v>
      </c>
      <c r="D95">
        <f t="shared" si="39"/>
        <v>0.5010208564579104</v>
      </c>
      <c r="F95">
        <f t="shared" si="40"/>
        <v>-1.7308704184821948</v>
      </c>
      <c r="G95" s="1">
        <f t="shared" si="41"/>
        <v>-0.8654352092410974</v>
      </c>
      <c r="H95" s="1">
        <f t="shared" si="43"/>
        <v>-4.327176046205487</v>
      </c>
      <c r="I95">
        <f t="shared" si="42"/>
        <v>-0.1366530853415858</v>
      </c>
    </row>
    <row r="96" spans="1:9" ht="12.75">
      <c r="A96" s="1">
        <f t="shared" si="37"/>
        <v>-3.566370614359202</v>
      </c>
      <c r="B96" s="1">
        <f t="shared" si="29"/>
        <v>-3.566370614359202</v>
      </c>
      <c r="C96">
        <f t="shared" si="38"/>
        <v>-2.7333907856539947</v>
      </c>
      <c r="D96">
        <f t="shared" si="39"/>
        <v>0.41211848524178324</v>
      </c>
      <c r="F96">
        <f t="shared" si="40"/>
        <v>-1.82226052376933</v>
      </c>
      <c r="G96" s="1">
        <f t="shared" si="41"/>
        <v>-0.911130261884665</v>
      </c>
      <c r="H96" s="1">
        <f t="shared" si="43"/>
        <v>-4.555651309423324</v>
      </c>
      <c r="I96">
        <f t="shared" si="42"/>
        <v>-0.11555683068452823</v>
      </c>
    </row>
    <row r="97" spans="1:9" ht="12.75">
      <c r="A97" s="1">
        <f t="shared" si="37"/>
        <v>-3.466370614359202</v>
      </c>
      <c r="B97" s="1">
        <f t="shared" si="29"/>
        <v>-3.466370614359202</v>
      </c>
      <c r="C97">
        <f t="shared" si="38"/>
        <v>-2.843164806393308</v>
      </c>
      <c r="D97">
        <f t="shared" si="39"/>
        <v>0.31909836234937944</v>
      </c>
      <c r="F97">
        <f t="shared" si="40"/>
        <v>-1.8954432042622054</v>
      </c>
      <c r="G97" s="1">
        <f t="shared" si="41"/>
        <v>-0.9477216021311027</v>
      </c>
      <c r="H97" s="1">
        <f t="shared" si="43"/>
        <v>-4.738608010655513</v>
      </c>
      <c r="I97">
        <f t="shared" si="42"/>
        <v>-0.09205546603341731</v>
      </c>
    </row>
    <row r="98" spans="1:9" ht="12.75">
      <c r="A98" s="1">
        <f t="shared" si="37"/>
        <v>-3.366370614359202</v>
      </c>
      <c r="B98" s="1">
        <f t="shared" si="29"/>
        <v>-3.366370614359202</v>
      </c>
      <c r="C98">
        <f t="shared" si="38"/>
        <v>-2.9245308642124717</v>
      </c>
      <c r="D98">
        <f t="shared" si="39"/>
        <v>0.2228899141002753</v>
      </c>
      <c r="F98">
        <f t="shared" si="40"/>
        <v>-1.9496872428083145</v>
      </c>
      <c r="G98" s="1">
        <f t="shared" si="41"/>
        <v>-0.9748436214041573</v>
      </c>
      <c r="H98" s="1">
        <f t="shared" si="43"/>
        <v>-4.874218107020786</v>
      </c>
      <c r="I98">
        <f t="shared" si="42"/>
        <v>-0.0662107473103353</v>
      </c>
    </row>
    <row r="99" spans="1:9" ht="12.75">
      <c r="A99" s="1">
        <f t="shared" si="37"/>
        <v>-3.266370614359202</v>
      </c>
      <c r="B99" s="1">
        <f t="shared" si="29"/>
        <v>-3.266370614359202</v>
      </c>
      <c r="C99">
        <f t="shared" si="38"/>
        <v>-2.9766759763577992</v>
      </c>
      <c r="D99">
        <f t="shared" si="39"/>
        <v>0.12445442350709118</v>
      </c>
      <c r="F99">
        <f t="shared" si="40"/>
        <v>-1.9844506509051996</v>
      </c>
      <c r="G99" s="1">
        <f t="shared" si="41"/>
        <v>-0.9922253254525998</v>
      </c>
      <c r="H99" s="1">
        <f t="shared" si="43"/>
        <v>-4.961126627262999</v>
      </c>
      <c r="I99">
        <f t="shared" si="42"/>
        <v>-0.0381017460051779</v>
      </c>
    </row>
    <row r="100" spans="1:9" ht="12.75">
      <c r="A100" s="1">
        <f t="shared" si="37"/>
        <v>-3.166370614359202</v>
      </c>
      <c r="B100" s="1">
        <f t="shared" si="29"/>
        <v>-3.166370614359202</v>
      </c>
      <c r="C100">
        <f t="shared" si="38"/>
        <v>-2.999079126105617</v>
      </c>
      <c r="D100">
        <f t="shared" si="39"/>
        <v>0.024775425453387023</v>
      </c>
      <c r="F100">
        <f t="shared" si="40"/>
        <v>-1.9993860840704114</v>
      </c>
      <c r="G100" s="1">
        <f t="shared" si="41"/>
        <v>-0.9996930420352057</v>
      </c>
      <c r="H100" s="1">
        <f t="shared" si="43"/>
        <v>-4.998465210176029</v>
      </c>
      <c r="I100">
        <f t="shared" si="42"/>
        <v>-0.007824550082998094</v>
      </c>
    </row>
    <row r="101" spans="1:9" ht="12.75">
      <c r="A101" s="1">
        <f t="shared" si="37"/>
        <v>-3.0663706143592018</v>
      </c>
      <c r="B101" s="1">
        <f t="shared" si="29"/>
        <v>-3.0663706143592018</v>
      </c>
      <c r="C101">
        <f t="shared" si="38"/>
        <v>-2.991516468589142</v>
      </c>
      <c r="D101">
        <f t="shared" si="39"/>
        <v>-0.07515112046178057</v>
      </c>
      <c r="F101">
        <f t="shared" si="40"/>
        <v>-1.9943443123927613</v>
      </c>
      <c r="G101" s="1">
        <f t="shared" si="41"/>
        <v>-0.9971721561963807</v>
      </c>
      <c r="H101" s="1">
        <f t="shared" si="43"/>
        <v>-4.985860780981904</v>
      </c>
      <c r="I101">
        <f t="shared" si="42"/>
        <v>0.024508166139429747</v>
      </c>
    </row>
    <row r="102" spans="1:9" ht="12.75">
      <c r="A102" s="1">
        <f t="shared" si="37"/>
        <v>-2.9663706143592017</v>
      </c>
      <c r="B102" s="1">
        <f t="shared" si="29"/>
        <v>-2.9663706143592017</v>
      </c>
      <c r="C102">
        <f t="shared" si="38"/>
        <v>-2.954063567382396</v>
      </c>
      <c r="D102">
        <f t="shared" si="39"/>
        <v>-0.1743267812229517</v>
      </c>
      <c r="F102">
        <f t="shared" si="40"/>
        <v>-1.9693757115882637</v>
      </c>
      <c r="G102" s="1">
        <f t="shared" si="41"/>
        <v>-0.9846878557941319</v>
      </c>
      <c r="H102" s="1">
        <f t="shared" si="43"/>
        <v>-4.92343927897066</v>
      </c>
      <c r="I102">
        <f t="shared" si="42"/>
        <v>0.058767700967335114</v>
      </c>
    </row>
    <row r="103" spans="1:9" ht="12.75">
      <c r="A103" s="1">
        <f aca="true" t="shared" si="44" ref="A103:A118">A102+0.1</f>
        <v>-2.8663706143592016</v>
      </c>
      <c r="B103" s="1">
        <f t="shared" si="29"/>
        <v>-2.8663706143592016</v>
      </c>
      <c r="C103">
        <f aca="true" t="shared" si="45" ref="C103:C118">ssa*COS(ssb*(A103+ssc))+ssd</f>
        <v>-2.887094639493953</v>
      </c>
      <c r="D103">
        <f aca="true" t="shared" si="46" ref="D103:D118">SIN(A103)</f>
        <v>-0.2717606264109156</v>
      </c>
      <c r="F103">
        <f aca="true" t="shared" si="47" ref="F103:F118">cca*COS(ccb*(B103+ccc))+ccd</f>
        <v>-1.9247297596626356</v>
      </c>
      <c r="G103" s="1">
        <f aca="true" t="shared" si="48" ref="G103:G118">COS(A103)</f>
        <v>-0.9623648798313178</v>
      </c>
      <c r="H103" s="1">
        <f t="shared" si="43"/>
        <v>-4.811824399156588</v>
      </c>
      <c r="I103">
        <f aca="true" t="shared" si="49" ref="I103:I118">1/A103*D103</f>
        <v>0.0948100099301603</v>
      </c>
    </row>
    <row r="104" spans="1:9" ht="12.75">
      <c r="A104" s="1">
        <f t="shared" si="44"/>
        <v>-2.7663706143592015</v>
      </c>
      <c r="B104" s="1">
        <f t="shared" si="29"/>
        <v>-2.7663706143592015</v>
      </c>
      <c r="C104">
        <f t="shared" si="45"/>
        <v>-2.791278816314292</v>
      </c>
      <c r="D104">
        <f t="shared" si="46"/>
        <v>-0.3664791292519012</v>
      </c>
      <c r="F104">
        <f t="shared" si="47"/>
        <v>-1.860852544209528</v>
      </c>
      <c r="G104" s="1">
        <f t="shared" si="48"/>
        <v>-0.930426272104764</v>
      </c>
      <c r="H104" s="1">
        <f aca="true" t="shared" si="50" ref="H104:H119">$L$3*(C104+F104)</f>
        <v>-4.6521313605238195</v>
      </c>
      <c r="I104">
        <f t="shared" si="49"/>
        <v>0.1324765117694803</v>
      </c>
    </row>
    <row r="105" spans="1:9" ht="12.75">
      <c r="A105" s="1">
        <f t="shared" si="44"/>
        <v>-2.6663706143592014</v>
      </c>
      <c r="B105" s="1">
        <f t="shared" si="29"/>
        <v>-2.6663706143592014</v>
      </c>
      <c r="C105">
        <f t="shared" si="45"/>
        <v>-2.6675734578761223</v>
      </c>
      <c r="D105">
        <f t="shared" si="46"/>
        <v>-0.45753589377529574</v>
      </c>
      <c r="F105">
        <f t="shared" si="47"/>
        <v>-1.7783823052507481</v>
      </c>
      <c r="G105" s="1">
        <f t="shared" si="48"/>
        <v>-0.8891911526253741</v>
      </c>
      <c r="H105" s="1">
        <f t="shared" si="50"/>
        <v>-4.445955763126871</v>
      </c>
      <c r="I105">
        <f t="shared" si="49"/>
        <v>0.17159501057779755</v>
      </c>
    </row>
    <row r="106" spans="1:9" ht="12.75">
      <c r="A106" s="1">
        <f t="shared" si="44"/>
        <v>-2.5663706143592013</v>
      </c>
      <c r="B106" s="1">
        <f t="shared" si="29"/>
        <v>-2.5663706143592013</v>
      </c>
      <c r="C106">
        <f t="shared" si="45"/>
        <v>-2.517214587229404</v>
      </c>
      <c r="D106">
        <f t="shared" si="46"/>
        <v>-0.544021110889346</v>
      </c>
      <c r="F106">
        <f t="shared" si="47"/>
        <v>-1.6781430581529357</v>
      </c>
      <c r="G106" s="1">
        <f t="shared" si="48"/>
        <v>-0.8390715290764679</v>
      </c>
      <c r="H106" s="1">
        <f t="shared" si="50"/>
        <v>-4.195357645382339</v>
      </c>
      <c r="I106">
        <f t="shared" si="49"/>
        <v>0.21198072789856306</v>
      </c>
    </row>
    <row r="107" spans="1:9" ht="12.75">
      <c r="A107" s="1">
        <f t="shared" si="44"/>
        <v>-2.4663706143592012</v>
      </c>
      <c r="B107" s="1">
        <f t="shared" si="29"/>
        <v>-2.4663706143592012</v>
      </c>
      <c r="C107">
        <f t="shared" si="45"/>
        <v>-2.341704540507604</v>
      </c>
      <c r="D107">
        <f t="shared" si="46"/>
        <v>-0.6250706488928602</v>
      </c>
      <c r="F107">
        <f t="shared" si="47"/>
        <v>-1.5611363603384025</v>
      </c>
      <c r="G107" s="1">
        <f t="shared" si="48"/>
        <v>-0.7805681801692013</v>
      </c>
      <c r="H107" s="1">
        <f t="shared" si="50"/>
        <v>-3.9028409008460065</v>
      </c>
      <c r="I107">
        <f t="shared" si="49"/>
        <v>0.2534374376882781</v>
      </c>
    </row>
    <row r="108" spans="1:9" ht="12.75">
      <c r="A108" s="1">
        <f t="shared" si="44"/>
        <v>-2.366370614359201</v>
      </c>
      <c r="B108" s="1">
        <f t="shared" si="29"/>
        <v>-2.366370614359201</v>
      </c>
      <c r="C108">
        <f t="shared" si="45"/>
        <v>-2.1427969560816584</v>
      </c>
      <c r="D108">
        <f t="shared" si="46"/>
        <v>-0.6998746875935227</v>
      </c>
      <c r="F108">
        <f t="shared" si="47"/>
        <v>-1.428531304054439</v>
      </c>
      <c r="G108" s="1">
        <f t="shared" si="48"/>
        <v>-0.7142656520272195</v>
      </c>
      <c r="H108" s="1">
        <f t="shared" si="50"/>
        <v>-3.5713282601360974</v>
      </c>
      <c r="I108">
        <f t="shared" si="49"/>
        <v>0.2957586961850625</v>
      </c>
    </row>
    <row r="109" spans="1:9" ht="12.75">
      <c r="A109" s="1">
        <f t="shared" si="44"/>
        <v>-2.266370614359201</v>
      </c>
      <c r="B109" s="1">
        <f t="shared" si="29"/>
        <v>-2.266370614359201</v>
      </c>
      <c r="C109">
        <f t="shared" si="45"/>
        <v>-1.9224792527850463</v>
      </c>
      <c r="D109">
        <f t="shared" si="46"/>
        <v>-0.7676858097635639</v>
      </c>
      <c r="F109">
        <f t="shared" si="47"/>
        <v>-1.281652835190031</v>
      </c>
      <c r="G109" s="1">
        <f t="shared" si="48"/>
        <v>-0.6408264175950155</v>
      </c>
      <c r="H109" s="1">
        <f t="shared" si="50"/>
        <v>-3.2041320879750774</v>
      </c>
      <c r="I109">
        <f t="shared" si="49"/>
        <v>0.33872915793193037</v>
      </c>
    </row>
    <row r="110" spans="1:9" ht="12.75">
      <c r="A110" s="1">
        <f t="shared" si="44"/>
        <v>-2.166370614359201</v>
      </c>
      <c r="B110" s="1">
        <f t="shared" si="29"/>
        <v>-2.166370614359201</v>
      </c>
      <c r="C110">
        <f t="shared" si="45"/>
        <v>-1.6829527722817565</v>
      </c>
      <c r="D110">
        <f t="shared" si="46"/>
        <v>-0.8278264690856377</v>
      </c>
      <c r="F110">
        <f t="shared" si="47"/>
        <v>-1.1219685148545044</v>
      </c>
      <c r="G110" s="1">
        <f t="shared" si="48"/>
        <v>-0.5609842574272522</v>
      </c>
      <c r="H110" s="1">
        <f t="shared" si="50"/>
        <v>-2.8049212871362608</v>
      </c>
      <c r="I110">
        <f t="shared" si="49"/>
        <v>0.3821259684740063</v>
      </c>
    </row>
    <row r="111" spans="1:9" ht="12.75">
      <c r="A111" s="1">
        <f t="shared" si="44"/>
        <v>-2.066370614359201</v>
      </c>
      <c r="B111" s="1">
        <f t="shared" si="29"/>
        <v>-2.066370614359201</v>
      </c>
      <c r="C111">
        <f t="shared" si="45"/>
        <v>-1.4266107839880513</v>
      </c>
      <c r="D111">
        <f t="shared" si="46"/>
        <v>-0.8796957599716568</v>
      </c>
      <c r="F111">
        <f t="shared" si="47"/>
        <v>-0.9510738559920342</v>
      </c>
      <c r="G111" s="1">
        <f t="shared" si="48"/>
        <v>-0.4755369279960171</v>
      </c>
      <c r="H111" s="1">
        <f t="shared" si="50"/>
        <v>-2.3776846399800853</v>
      </c>
      <c r="I111">
        <f t="shared" si="49"/>
        <v>0.425720223593316</v>
      </c>
    </row>
    <row r="112" spans="1:9" ht="12.75">
      <c r="A112" s="1">
        <f t="shared" si="44"/>
        <v>-1.9663706143592008</v>
      </c>
      <c r="B112" s="1">
        <f t="shared" si="29"/>
        <v>-1.9663706143592008</v>
      </c>
      <c r="C112">
        <f t="shared" si="45"/>
        <v>-1.156014572315565</v>
      </c>
      <c r="D112">
        <f t="shared" si="46"/>
        <v>-0.922775421612796</v>
      </c>
      <c r="F112">
        <f t="shared" si="47"/>
        <v>-0.77067638154371</v>
      </c>
      <c r="G112" s="1">
        <f t="shared" si="48"/>
        <v>-0.385338190771855</v>
      </c>
      <c r="H112" s="1">
        <f t="shared" si="50"/>
        <v>-1.926690953859275</v>
      </c>
      <c r="I112">
        <f t="shared" si="49"/>
        <v>0.4692784843682733</v>
      </c>
    </row>
    <row r="113" spans="1:9" ht="12.75">
      <c r="A113" s="1">
        <f t="shared" si="44"/>
        <v>-1.8663706143592007</v>
      </c>
      <c r="B113" s="1">
        <f t="shared" si="29"/>
        <v>-1.8663706143592007</v>
      </c>
      <c r="C113">
        <f t="shared" si="45"/>
        <v>-0.8738678451641141</v>
      </c>
      <c r="D113">
        <f t="shared" si="46"/>
        <v>-0.95663501627018</v>
      </c>
      <c r="F113">
        <f t="shared" si="47"/>
        <v>-0.5825785634427427</v>
      </c>
      <c r="G113" s="1">
        <f t="shared" si="48"/>
        <v>-0.29128928172137136</v>
      </c>
      <c r="H113" s="1">
        <f t="shared" si="50"/>
        <v>-1.456446408606857</v>
      </c>
      <c r="I113">
        <f t="shared" si="49"/>
        <v>0.5125643368525874</v>
      </c>
    </row>
    <row r="114" spans="1:9" ht="12.75">
      <c r="A114" s="1">
        <f t="shared" si="44"/>
        <v>-1.7663706143592006</v>
      </c>
      <c r="B114" s="1">
        <f t="shared" si="29"/>
        <v>-1.7663706143592006</v>
      </c>
      <c r="C114">
        <f t="shared" si="45"/>
        <v>-0.5829897193660879</v>
      </c>
      <c r="D114">
        <f t="shared" si="46"/>
        <v>-0.980936230066486</v>
      </c>
      <c r="F114">
        <f t="shared" si="47"/>
        <v>-0.38865981291072527</v>
      </c>
      <c r="G114" s="1">
        <f t="shared" si="48"/>
        <v>-0.19432990645536263</v>
      </c>
      <c r="H114" s="1">
        <f t="shared" si="50"/>
        <v>-0.9716495322768132</v>
      </c>
      <c r="I114">
        <f t="shared" si="49"/>
        <v>0.5553399847643794</v>
      </c>
    </row>
    <row r="115" spans="1:9" ht="12.75">
      <c r="A115" s="1">
        <f t="shared" si="44"/>
        <v>-1.6663706143592005</v>
      </c>
      <c r="B115" s="1">
        <f t="shared" si="29"/>
        <v>-1.6663706143592005</v>
      </c>
      <c r="C115">
        <f t="shared" si="45"/>
        <v>-0.2862865530029354</v>
      </c>
      <c r="D115">
        <f t="shared" si="46"/>
        <v>-0.9954362533063748</v>
      </c>
      <c r="F115">
        <f t="shared" si="47"/>
        <v>-0.19085770200195692</v>
      </c>
      <c r="G115" s="1">
        <f t="shared" si="48"/>
        <v>-0.09542885100097846</v>
      </c>
      <c r="H115" s="1">
        <f t="shared" si="50"/>
        <v>-0.4771442550048923</v>
      </c>
      <c r="I115">
        <f t="shared" si="49"/>
        <v>0.5973678632644202</v>
      </c>
    </row>
    <row r="116" spans="1:9" ht="12.75">
      <c r="A116" s="1">
        <f t="shared" si="44"/>
        <v>-1.5663706143592004</v>
      </c>
      <c r="B116" s="1">
        <f t="shared" si="29"/>
        <v>-1.5663706143592004</v>
      </c>
      <c r="C116">
        <f t="shared" si="45"/>
        <v>0.013277093964069894</v>
      </c>
      <c r="D116">
        <f t="shared" si="46"/>
        <v>-0.9999902065507036</v>
      </c>
      <c r="F116">
        <f t="shared" si="47"/>
        <v>0.008851395976046596</v>
      </c>
      <c r="G116" s="1">
        <f t="shared" si="48"/>
        <v>0.004425697988023298</v>
      </c>
      <c r="H116" s="1">
        <f t="shared" si="50"/>
        <v>0.02212848994011649</v>
      </c>
      <c r="I116">
        <f t="shared" si="49"/>
        <v>0.6384122616854618</v>
      </c>
    </row>
    <row r="117" spans="1:9" ht="12.75">
      <c r="A117" s="1">
        <f t="shared" si="44"/>
        <v>-1.4663706143592004</v>
      </c>
      <c r="B117" s="1">
        <f t="shared" si="29"/>
        <v>-1.4663706143592004</v>
      </c>
      <c r="C117">
        <f t="shared" si="45"/>
        <v>0.31270808059700994</v>
      </c>
      <c r="D117">
        <f t="shared" si="46"/>
        <v>-0.9945525882039921</v>
      </c>
      <c r="F117">
        <f t="shared" si="47"/>
        <v>0.20847205373133995</v>
      </c>
      <c r="G117" s="1">
        <f t="shared" si="48"/>
        <v>0.10423602686566998</v>
      </c>
      <c r="H117" s="1">
        <f t="shared" si="50"/>
        <v>0.5211801343283499</v>
      </c>
      <c r="I117">
        <f t="shared" si="49"/>
        <v>0.6782409429546626</v>
      </c>
    </row>
    <row r="118" spans="1:9" ht="12.75">
      <c r="A118" s="1">
        <f t="shared" si="44"/>
        <v>-1.3663706143592003</v>
      </c>
      <c r="B118" s="1">
        <f t="shared" si="29"/>
        <v>-1.3663706143592003</v>
      </c>
      <c r="C118">
        <f t="shared" si="45"/>
        <v>0.6090145914561731</v>
      </c>
      <c r="D118">
        <f t="shared" si="46"/>
        <v>-0.9791777291513227</v>
      </c>
      <c r="F118">
        <f t="shared" si="47"/>
        <v>0.4060097276374487</v>
      </c>
      <c r="G118" s="1">
        <f t="shared" si="48"/>
        <v>0.20300486381872435</v>
      </c>
      <c r="H118" s="1">
        <f t="shared" si="50"/>
        <v>1.0150243190936217</v>
      </c>
      <c r="I118">
        <f t="shared" si="49"/>
        <v>0.7166267474293839</v>
      </c>
    </row>
    <row r="119" spans="1:9" ht="12.75">
      <c r="A119" s="1">
        <f aca="true" t="shared" si="51" ref="A119:A134">A118+0.1</f>
        <v>-1.2663706143592002</v>
      </c>
      <c r="B119" s="1">
        <f t="shared" si="29"/>
        <v>-1.2663706143592002</v>
      </c>
      <c r="C119">
        <f aca="true" t="shared" si="52" ref="C119:C134">ssa*COS(ssb*(A119+ssc))+ssd</f>
        <v>0.8992360298309647</v>
      </c>
      <c r="D119">
        <f aca="true" t="shared" si="53" ref="D119:D134">SIN(A119)</f>
        <v>-0.9540192499020973</v>
      </c>
      <c r="F119">
        <f aca="true" t="shared" si="54" ref="F119:F134">cca*COS(ccb*(B119+ccc))+ccd</f>
        <v>0.5994906865539765</v>
      </c>
      <c r="G119" s="1">
        <f aca="true" t="shared" si="55" ref="G119:G134">COS(A119)</f>
        <v>0.29974534327698826</v>
      </c>
      <c r="H119" s="1">
        <f t="shared" si="50"/>
        <v>1.4987267163849411</v>
      </c>
      <c r="I119">
        <f aca="true" t="shared" si="56" ref="I119:I134">1/A119*D119</f>
        <v>0.7533491689435982</v>
      </c>
    </row>
    <row r="120" spans="1:9" ht="12.75">
      <c r="A120" s="1">
        <f t="shared" si="51"/>
        <v>-1.1663706143592</v>
      </c>
      <c r="B120" s="1">
        <f t="shared" si="29"/>
        <v>-1.1663706143592</v>
      </c>
      <c r="C120">
        <f t="shared" si="52"/>
        <v>1.180472599043597</v>
      </c>
      <c r="D120">
        <f t="shared" si="53"/>
        <v>-0.9193285256646865</v>
      </c>
      <c r="F120">
        <f t="shared" si="54"/>
        <v>0.7869817326957312</v>
      </c>
      <c r="G120" s="1">
        <f t="shared" si="55"/>
        <v>0.3934908663478656</v>
      </c>
      <c r="H120" s="1">
        <f aca="true" t="shared" si="57" ref="H120:H135">$L$3*(C120+F120)</f>
        <v>1.967454331739328</v>
      </c>
      <c r="I120">
        <f t="shared" si="56"/>
        <v>0.7881958910373975</v>
      </c>
    </row>
    <row r="121" spans="1:9" ht="12.75">
      <c r="A121" s="1">
        <f t="shared" si="51"/>
        <v>-1.0663706143592</v>
      </c>
      <c r="B121" s="1">
        <f t="shared" si="29"/>
        <v>-1.0663706143592</v>
      </c>
      <c r="C121">
        <f t="shared" si="52"/>
        <v>1.4499142762589468</v>
      </c>
      <c r="D121">
        <f t="shared" si="53"/>
        <v>-0.8754521746884416</v>
      </c>
      <c r="F121">
        <f t="shared" si="54"/>
        <v>0.9666095175059645</v>
      </c>
      <c r="G121" s="1">
        <f t="shared" si="55"/>
        <v>0.48330475875298223</v>
      </c>
      <c r="H121" s="1">
        <f t="shared" si="57"/>
        <v>2.4165237937649113</v>
      </c>
      <c r="I121">
        <f t="shared" si="56"/>
        <v>0.8209642716144382</v>
      </c>
    </row>
    <row r="122" spans="1:9" ht="12.75">
      <c r="A122" s="1">
        <f t="shared" si="51"/>
        <v>-0.9663706143592</v>
      </c>
      <c r="B122" s="1">
        <f t="shared" si="29"/>
        <v>-0.9663706143592</v>
      </c>
      <c r="C122">
        <f t="shared" si="52"/>
        <v>1.7048688893038548</v>
      </c>
      <c r="D122">
        <f t="shared" si="53"/>
        <v>-0.822828594968724</v>
      </c>
      <c r="F122">
        <f t="shared" si="54"/>
        <v>1.1365792595359032</v>
      </c>
      <c r="G122" s="1">
        <f t="shared" si="55"/>
        <v>0.5682896297679516</v>
      </c>
      <c r="H122" s="1">
        <f t="shared" si="57"/>
        <v>2.841448148839758</v>
      </c>
      <c r="I122">
        <f t="shared" si="56"/>
        <v>0.8514627646395697</v>
      </c>
    </row>
    <row r="123" spans="1:9" ht="12.75">
      <c r="A123" s="1">
        <f t="shared" si="51"/>
        <v>-0.8663706143592</v>
      </c>
      <c r="B123" s="1">
        <f t="shared" si="29"/>
        <v>-0.8663706143592</v>
      </c>
      <c r="C123">
        <f t="shared" si="52"/>
        <v>1.9427890159615675</v>
      </c>
      <c r="D123">
        <f t="shared" si="53"/>
        <v>-0.7619835839190504</v>
      </c>
      <c r="F123">
        <f t="shared" si="54"/>
        <v>1.2951926773077116</v>
      </c>
      <c r="G123" s="1">
        <f t="shared" si="55"/>
        <v>0.6475963386538558</v>
      </c>
      <c r="H123" s="1">
        <f t="shared" si="57"/>
        <v>3.237981693269279</v>
      </c>
      <c r="I123">
        <f t="shared" si="56"/>
        <v>0.8795122679485636</v>
      </c>
    </row>
    <row r="124" spans="1:9" ht="12.75">
      <c r="A124" s="1">
        <f t="shared" si="51"/>
        <v>-0.7663706143592001</v>
      </c>
      <c r="B124" s="1">
        <f t="shared" si="29"/>
        <v>-0.7663706143592001</v>
      </c>
      <c r="C124">
        <f t="shared" si="52"/>
        <v>2.1612974369724585</v>
      </c>
      <c r="D124">
        <f t="shared" si="53"/>
        <v>-0.6935250847771424</v>
      </c>
      <c r="F124">
        <f t="shared" si="54"/>
        <v>1.4408649579816388</v>
      </c>
      <c r="G124" s="1">
        <f t="shared" si="55"/>
        <v>0.7204324789908194</v>
      </c>
      <c r="H124" s="1">
        <f t="shared" si="57"/>
        <v>3.6021623949540973</v>
      </c>
      <c r="I124">
        <f t="shared" si="56"/>
        <v>0.9049473867901794</v>
      </c>
    </row>
    <row r="125" spans="1:9" ht="12.75">
      <c r="A125" s="1">
        <f t="shared" si="51"/>
        <v>-0.6663706143592001</v>
      </c>
      <c r="B125" s="1">
        <f t="shared" si="29"/>
        <v>-0.6663706143592001</v>
      </c>
      <c r="C125">
        <f t="shared" si="52"/>
        <v>2.358210888423067</v>
      </c>
      <c r="D125">
        <f t="shared" si="53"/>
        <v>-0.6181371122370549</v>
      </c>
      <c r="F125">
        <f t="shared" si="54"/>
        <v>1.5721405922820446</v>
      </c>
      <c r="G125" s="1">
        <f t="shared" si="55"/>
        <v>0.7860702961410223</v>
      </c>
      <c r="H125" s="1">
        <f t="shared" si="57"/>
        <v>3.930351480705111</v>
      </c>
      <c r="I125">
        <f t="shared" si="56"/>
        <v>0.9276176033534614</v>
      </c>
    </row>
    <row r="126" spans="1:9" ht="12.75">
      <c r="A126" s="1">
        <f t="shared" si="51"/>
        <v>-0.5663706143592001</v>
      </c>
      <c r="B126" s="1">
        <f t="shared" si="29"/>
        <v>-0.5663706143592001</v>
      </c>
      <c r="C126">
        <f t="shared" si="52"/>
        <v>2.5315618761974323</v>
      </c>
      <c r="D126">
        <f t="shared" si="53"/>
        <v>-0.5365729180004579</v>
      </c>
      <c r="F126">
        <f t="shared" si="54"/>
        <v>1.687707917464955</v>
      </c>
      <c r="G126" s="1">
        <f t="shared" si="55"/>
        <v>0.8438539587324775</v>
      </c>
      <c r="H126" s="1">
        <f t="shared" si="57"/>
        <v>4.219269793662387</v>
      </c>
      <c r="I126">
        <f t="shared" si="56"/>
        <v>0.9473883432450751</v>
      </c>
    </row>
    <row r="127" spans="1:9" ht="12.75">
      <c r="A127" s="1">
        <f t="shared" si="51"/>
        <v>-0.46637061435920013</v>
      </c>
      <c r="B127" s="1">
        <f t="shared" si="29"/>
        <v>-0.46637061435920013</v>
      </c>
      <c r="C127">
        <f t="shared" si="52"/>
        <v>2.6796183345279316</v>
      </c>
      <c r="D127">
        <f t="shared" si="53"/>
        <v>-0.44964746453462545</v>
      </c>
      <c r="F127">
        <f t="shared" si="54"/>
        <v>1.786412223018621</v>
      </c>
      <c r="G127" s="1">
        <f t="shared" si="55"/>
        <v>0.8932061115093105</v>
      </c>
      <c r="H127" s="1">
        <f t="shared" si="57"/>
        <v>4.466030557546553</v>
      </c>
      <c r="I127">
        <f t="shared" si="56"/>
        <v>0.9641419306669814</v>
      </c>
    </row>
    <row r="128" spans="1:9" ht="12.75">
      <c r="A128" s="1">
        <f t="shared" si="51"/>
        <v>-0.36637061435920015</v>
      </c>
      <c r="B128" s="1">
        <f t="shared" si="29"/>
        <v>-0.36637061435920015</v>
      </c>
      <c r="C128">
        <f t="shared" si="52"/>
        <v>2.8009009322238834</v>
      </c>
      <c r="D128">
        <f t="shared" si="53"/>
        <v>-0.35822928223685346</v>
      </c>
      <c r="F128">
        <f t="shared" si="54"/>
        <v>1.8672672881492556</v>
      </c>
      <c r="G128" s="1">
        <f t="shared" si="55"/>
        <v>0.9336336440746278</v>
      </c>
      <c r="H128" s="1">
        <f t="shared" si="57"/>
        <v>4.668168220373139</v>
      </c>
      <c r="I128">
        <f t="shared" si="56"/>
        <v>0.97777842489746</v>
      </c>
    </row>
    <row r="129" spans="1:9" ht="12.75">
      <c r="A129" s="1">
        <f t="shared" si="51"/>
        <v>-0.2663706143592002</v>
      </c>
      <c r="B129" s="1">
        <f t="shared" si="29"/>
        <v>-0.2663706143592002</v>
      </c>
      <c r="C129">
        <f t="shared" si="52"/>
        <v>2.8941978536598074</v>
      </c>
      <c r="D129">
        <f t="shared" si="53"/>
        <v>-0.2632317913658279</v>
      </c>
      <c r="F129">
        <f t="shared" si="54"/>
        <v>1.929465235773205</v>
      </c>
      <c r="G129" s="1">
        <f t="shared" si="55"/>
        <v>0.9647326178866025</v>
      </c>
      <c r="H129" s="1">
        <f t="shared" si="57"/>
        <v>4.823663089433012</v>
      </c>
      <c r="I129">
        <f t="shared" si="56"/>
        <v>0.9882163315915187</v>
      </c>
    </row>
    <row r="130" spans="1:9" ht="12.75">
      <c r="A130" s="1">
        <f t="shared" si="51"/>
        <v>-0.16637061435920017</v>
      </c>
      <c r="B130" s="1">
        <f t="shared" si="29"/>
        <v>-0.16637061435920017</v>
      </c>
      <c r="C130">
        <f t="shared" si="52"/>
        <v>2.9585769068365773</v>
      </c>
      <c r="D130">
        <f t="shared" si="53"/>
        <v>-0.16560417544833658</v>
      </c>
      <c r="F130">
        <f t="shared" si="54"/>
        <v>1.9723846045577182</v>
      </c>
      <c r="G130" s="1">
        <f t="shared" si="55"/>
        <v>0.9861923022788591</v>
      </c>
      <c r="H130" s="1">
        <f t="shared" si="57"/>
        <v>4.930961511394296</v>
      </c>
      <c r="I130">
        <f t="shared" si="56"/>
        <v>0.9953931833826807</v>
      </c>
    </row>
    <row r="131" spans="1:9" ht="12.75">
      <c r="A131" s="1">
        <f t="shared" si="51"/>
        <v>-0.06637061435920016</v>
      </c>
      <c r="B131" s="1">
        <f t="shared" si="29"/>
        <v>-0.06637061435920016</v>
      </c>
      <c r="C131">
        <f t="shared" si="52"/>
        <v>2.9933948375357367</v>
      </c>
      <c r="D131">
        <f t="shared" si="53"/>
        <v>-0.06632189735122784</v>
      </c>
      <c r="F131">
        <f t="shared" si="54"/>
        <v>1.9955965583571578</v>
      </c>
      <c r="G131" s="1">
        <f t="shared" si="55"/>
        <v>0.9977982791785789</v>
      </c>
      <c r="H131" s="1">
        <f t="shared" si="57"/>
        <v>4.988991395892894</v>
      </c>
      <c r="I131">
        <f t="shared" si="56"/>
        <v>0.9992659852791378</v>
      </c>
    </row>
    <row r="132" spans="1:9" ht="12.75">
      <c r="A132" s="1">
        <f t="shared" si="51"/>
        <v>0.03362938564079984</v>
      </c>
      <c r="B132" s="1">
        <f t="shared" si="29"/>
        <v>0.03362938564079984</v>
      </c>
      <c r="C132">
        <f t="shared" si="52"/>
        <v>2.998303756503017</v>
      </c>
      <c r="D132">
        <f t="shared" si="53"/>
        <v>0.03362304722110986</v>
      </c>
      <c r="F132">
        <f t="shared" si="54"/>
        <v>1.9988691710020114</v>
      </c>
      <c r="G132" s="1">
        <f t="shared" si="55"/>
        <v>0.9994345855010057</v>
      </c>
      <c r="H132" s="1">
        <f t="shared" si="57"/>
        <v>4.997172927505028</v>
      </c>
      <c r="I132">
        <f t="shared" si="56"/>
        <v>0.9998115213950776</v>
      </c>
    </row>
    <row r="133" spans="1:9" ht="12.75">
      <c r="A133" s="1">
        <f t="shared" si="51"/>
        <v>0.13362938564079985</v>
      </c>
      <c r="B133" s="1">
        <f t="shared" si="29"/>
        <v>0.13362938564079985</v>
      </c>
      <c r="C133">
        <f t="shared" si="52"/>
        <v>2.9732546154427704</v>
      </c>
      <c r="D133">
        <f t="shared" si="53"/>
        <v>0.13323204141991596</v>
      </c>
      <c r="F133">
        <f t="shared" si="54"/>
        <v>1.9821697436285135</v>
      </c>
      <c r="G133" s="1">
        <f t="shared" si="55"/>
        <v>0.9910848718142568</v>
      </c>
      <c r="H133" s="1">
        <f t="shared" si="57"/>
        <v>4.955424359071284</v>
      </c>
      <c r="I133">
        <f t="shared" si="56"/>
        <v>0.9970265206340769</v>
      </c>
    </row>
    <row r="134" spans="1:9" ht="12.75">
      <c r="A134" s="1">
        <f t="shared" si="51"/>
        <v>0.23362938564079985</v>
      </c>
      <c r="B134" s="1">
        <f aca="true" t="shared" si="58" ref="B134:B197">A134</f>
        <v>0.23362938564079985</v>
      </c>
      <c r="C134">
        <f t="shared" si="52"/>
        <v>2.9184976970923255</v>
      </c>
      <c r="D134">
        <f t="shared" si="53"/>
        <v>0.2315098251015118</v>
      </c>
      <c r="F134">
        <f t="shared" si="54"/>
        <v>1.9456651313948836</v>
      </c>
      <c r="G134" s="1">
        <f t="shared" si="55"/>
        <v>0.9728325656974418</v>
      </c>
      <c r="H134" s="1">
        <f t="shared" si="57"/>
        <v>4.864162828487209</v>
      </c>
      <c r="I134">
        <f t="shared" si="56"/>
        <v>0.9909276800370189</v>
      </c>
    </row>
    <row r="135" spans="1:9" ht="12.75">
      <c r="A135" s="1">
        <f aca="true" t="shared" si="59" ref="A135:A150">A134+0.1</f>
        <v>0.33362938564079986</v>
      </c>
      <c r="B135" s="1">
        <f t="shared" si="58"/>
        <v>0.33362938564079986</v>
      </c>
      <c r="C135">
        <f aca="true" t="shared" si="60" ref="C135:C150">ssa*COS(ssb*(A135+ssc))+ssd</f>
        <v>2.8345801144796092</v>
      </c>
      <c r="D135">
        <f aca="true" t="shared" si="61" ref="D135:D150">SIN(A135)</f>
        <v>0.32747443913766705</v>
      </c>
      <c r="F135">
        <f aca="true" t="shared" si="62" ref="F135:F150">cca*COS(ccb*(B135+ccc))+ccd</f>
        <v>1.8897200763197395</v>
      </c>
      <c r="G135" s="1">
        <f aca="true" t="shared" si="63" ref="G135:G150">COS(A135)</f>
        <v>0.9448600381598697</v>
      </c>
      <c r="H135" s="1">
        <f t="shared" si="57"/>
        <v>4.724300190799349</v>
      </c>
      <c r="I135">
        <f aca="true" t="shared" si="64" ref="I135:I150">1/A135*D135</f>
        <v>0.9815515456130729</v>
      </c>
    </row>
    <row r="136" spans="1:9" ht="12.75">
      <c r="A136" s="1">
        <f t="shared" si="59"/>
        <v>0.4336293856407999</v>
      </c>
      <c r="B136" s="1">
        <f t="shared" si="58"/>
        <v>0.4336293856407999</v>
      </c>
      <c r="C136">
        <f t="shared" si="60"/>
        <v>2.7223403443506227</v>
      </c>
      <c r="D136">
        <f t="shared" si="61"/>
        <v>0.42016703682661627</v>
      </c>
      <c r="F136">
        <f t="shared" si="62"/>
        <v>1.8148935629004153</v>
      </c>
      <c r="G136" s="1">
        <f t="shared" si="63"/>
        <v>0.9074467814502076</v>
      </c>
      <c r="H136" s="1">
        <f aca="true" t="shared" si="65" ref="H136:H151">$L$3*(C136+F136)</f>
        <v>4.5372339072510375</v>
      </c>
      <c r="I136">
        <f t="shared" si="64"/>
        <v>0.9689542515798611</v>
      </c>
    </row>
    <row r="137" spans="1:9" ht="12.75">
      <c r="A137" s="1">
        <f t="shared" si="59"/>
        <v>0.5336293856407999</v>
      </c>
      <c r="B137" s="1">
        <f t="shared" si="58"/>
        <v>0.5336293856407999</v>
      </c>
      <c r="C137">
        <f t="shared" si="60"/>
        <v>2.5828998493869606</v>
      </c>
      <c r="D137">
        <f t="shared" si="61"/>
        <v>0.5086614643723506</v>
      </c>
      <c r="F137">
        <f t="shared" si="62"/>
        <v>1.7219332329246404</v>
      </c>
      <c r="G137" s="1">
        <f t="shared" si="63"/>
        <v>0.8609666164623202</v>
      </c>
      <c r="H137" s="1">
        <f t="shared" si="65"/>
        <v>4.3048330823116014</v>
      </c>
      <c r="I137">
        <f t="shared" si="64"/>
        <v>0.9532111200389256</v>
      </c>
    </row>
    <row r="138" spans="1:9" ht="12.75">
      <c r="A138" s="1">
        <f t="shared" si="59"/>
        <v>0.6336293856407998</v>
      </c>
      <c r="B138" s="1">
        <f t="shared" si="58"/>
        <v>0.6336293856407998</v>
      </c>
      <c r="C138">
        <f t="shared" si="60"/>
        <v>2.4176518729213994</v>
      </c>
      <c r="D138">
        <f t="shared" si="61"/>
        <v>0.5920735147072016</v>
      </c>
      <c r="F138">
        <f t="shared" si="62"/>
        <v>1.6117679152809328</v>
      </c>
      <c r="G138" s="1">
        <f t="shared" si="63"/>
        <v>0.8058839576404664</v>
      </c>
      <c r="H138" s="1">
        <f t="shared" si="65"/>
        <v>4.029419788202333</v>
      </c>
      <c r="I138">
        <f t="shared" si="64"/>
        <v>0.9344161241960517</v>
      </c>
    </row>
    <row r="139" spans="1:9" ht="12.75">
      <c r="A139" s="1">
        <f t="shared" si="59"/>
        <v>0.7336293856407998</v>
      </c>
      <c r="B139" s="1">
        <f t="shared" si="58"/>
        <v>0.7336293856407998</v>
      </c>
      <c r="C139">
        <f t="shared" si="60"/>
        <v>2.228247518111065</v>
      </c>
      <c r="D139">
        <f t="shared" si="61"/>
        <v>0.6695697621965816</v>
      </c>
      <c r="F139">
        <f t="shared" si="62"/>
        <v>1.4854983454073765</v>
      </c>
      <c r="G139" s="1">
        <f t="shared" si="63"/>
        <v>0.7427491727036882</v>
      </c>
      <c r="H139" s="1">
        <f t="shared" si="65"/>
        <v>3.713745863518441</v>
      </c>
      <c r="I139">
        <f t="shared" si="64"/>
        <v>0.9126812192940386</v>
      </c>
    </row>
    <row r="140" spans="1:9" ht="12.75">
      <c r="A140" s="1">
        <f t="shared" si="59"/>
        <v>0.8336293856407998</v>
      </c>
      <c r="B140" s="1">
        <f t="shared" si="58"/>
        <v>0.8336293856407998</v>
      </c>
      <c r="C140">
        <f t="shared" si="60"/>
        <v>2.0165792506604654</v>
      </c>
      <c r="D140">
        <f t="shared" si="61"/>
        <v>0.7403758899524301</v>
      </c>
      <c r="F140">
        <f t="shared" si="62"/>
        <v>1.344386167106977</v>
      </c>
      <c r="G140" s="1">
        <f t="shared" si="63"/>
        <v>0.6721930835534885</v>
      </c>
      <c r="H140" s="1">
        <f t="shared" si="65"/>
        <v>3.360965417767442</v>
      </c>
      <c r="I140">
        <f t="shared" si="64"/>
        <v>0.8881355464494729</v>
      </c>
    </row>
    <row r="141" spans="1:9" ht="12.75">
      <c r="A141" s="1">
        <f t="shared" si="59"/>
        <v>0.9336293856407998</v>
      </c>
      <c r="B141" s="1">
        <f t="shared" si="58"/>
        <v>0.9336293856407998</v>
      </c>
      <c r="C141">
        <f t="shared" si="60"/>
        <v>1.7847619899297418</v>
      </c>
      <c r="D141">
        <f t="shared" si="61"/>
        <v>0.8037844265516048</v>
      </c>
      <c r="F141">
        <f t="shared" si="62"/>
        <v>1.1898413266198278</v>
      </c>
      <c r="G141" s="1">
        <f t="shared" si="63"/>
        <v>0.5949206633099139</v>
      </c>
      <c r="H141" s="1">
        <f t="shared" si="65"/>
        <v>2.9746033165495698</v>
      </c>
      <c r="I141">
        <f t="shared" si="64"/>
        <v>0.8609245155666609</v>
      </c>
    </row>
    <row r="142" spans="1:9" ht="12.75">
      <c r="A142" s="1">
        <f t="shared" si="59"/>
        <v>1.0336293856407999</v>
      </c>
      <c r="B142" s="1">
        <f t="shared" si="58"/>
        <v>1.0336293856407999</v>
      </c>
      <c r="C142">
        <f t="shared" si="60"/>
        <v>1.5351119773595163</v>
      </c>
      <c r="D142">
        <f t="shared" si="61"/>
        <v>0.8591618148564821</v>
      </c>
      <c r="F142">
        <f t="shared" si="62"/>
        <v>1.0234079849063442</v>
      </c>
      <c r="G142" s="1">
        <f t="shared" si="63"/>
        <v>0.5117039924531721</v>
      </c>
      <c r="H142" s="1">
        <f t="shared" si="65"/>
        <v>2.5585199622658603</v>
      </c>
      <c r="I142">
        <f t="shared" si="64"/>
        <v>0.8312087744330563</v>
      </c>
    </row>
    <row r="143" spans="1:9" ht="12.75">
      <c r="A143" s="1">
        <f t="shared" si="59"/>
        <v>1.1336293856408</v>
      </c>
      <c r="B143" s="1">
        <f t="shared" si="58"/>
        <v>1.1336293856408</v>
      </c>
      <c r="C143">
        <f t="shared" si="60"/>
        <v>1.2701236333520682</v>
      </c>
      <c r="D143">
        <f t="shared" si="61"/>
        <v>0.9059547423084506</v>
      </c>
      <c r="F143">
        <f t="shared" si="62"/>
        <v>0.8467490889013788</v>
      </c>
      <c r="G143" s="1">
        <f t="shared" si="63"/>
        <v>0.4233745444506894</v>
      </c>
      <c r="H143" s="1">
        <f t="shared" si="65"/>
        <v>2.116872722253447</v>
      </c>
      <c r="I143">
        <f t="shared" si="64"/>
        <v>0.79916307197378</v>
      </c>
    </row>
    <row r="144" spans="1:9" ht="12.75">
      <c r="A144" s="1">
        <f t="shared" si="59"/>
        <v>1.2336293856408</v>
      </c>
      <c r="B144" s="1">
        <f t="shared" si="58"/>
        <v>1.2336293856408</v>
      </c>
      <c r="C144">
        <f t="shared" si="60"/>
        <v>0.9924446338472193</v>
      </c>
      <c r="D144">
        <f t="shared" si="61"/>
        <v>0.9436956694440957</v>
      </c>
      <c r="F144">
        <f t="shared" si="62"/>
        <v>0.6616297558981462</v>
      </c>
      <c r="G144" s="1">
        <f t="shared" si="63"/>
        <v>0.3308148779490731</v>
      </c>
      <c r="H144" s="1">
        <f t="shared" si="65"/>
        <v>1.6540743897453654</v>
      </c>
      <c r="I144">
        <f t="shared" si="64"/>
        <v>0.7649750244510426</v>
      </c>
    </row>
    <row r="145" spans="1:9" ht="12.75">
      <c r="A145" s="1">
        <f t="shared" si="59"/>
        <v>1.3336293856408001</v>
      </c>
      <c r="B145" s="1">
        <f t="shared" si="58"/>
        <v>1.3336293856408001</v>
      </c>
      <c r="C145">
        <f t="shared" si="60"/>
        <v>0.7048494556195487</v>
      </c>
      <c r="D145">
        <f t="shared" si="61"/>
        <v>0.9720075013949696</v>
      </c>
      <c r="F145">
        <f t="shared" si="62"/>
        <v>0.4698996370796991</v>
      </c>
      <c r="G145" s="1">
        <f t="shared" si="63"/>
        <v>0.23494981853984956</v>
      </c>
      <c r="H145" s="1">
        <f t="shared" si="65"/>
        <v>1.1747490926992479</v>
      </c>
      <c r="I145">
        <f t="shared" si="64"/>
        <v>0.7288437941309507</v>
      </c>
    </row>
    <row r="146" spans="1:9" ht="12.75">
      <c r="A146" s="1">
        <f t="shared" si="59"/>
        <v>1.4336293856408002</v>
      </c>
      <c r="B146" s="1">
        <f t="shared" si="58"/>
        <v>1.4336293856408002</v>
      </c>
      <c r="C146">
        <f t="shared" si="60"/>
        <v>0.4102116546235805</v>
      </c>
      <c r="D146">
        <f t="shared" si="61"/>
        <v>0.9906073556948667</v>
      </c>
      <c r="F146">
        <f t="shared" si="62"/>
        <v>0.27347443641572033</v>
      </c>
      <c r="G146" s="1">
        <f t="shared" si="63"/>
        <v>0.13673721820786017</v>
      </c>
      <c r="H146" s="1">
        <f t="shared" si="65"/>
        <v>0.6836860910393008</v>
      </c>
      <c r="I146">
        <f t="shared" si="64"/>
        <v>0.6909786905993751</v>
      </c>
    </row>
    <row r="147" spans="1:9" ht="12.75">
      <c r="A147" s="1">
        <f t="shared" si="59"/>
        <v>1.5336293856408003</v>
      </c>
      <c r="B147" s="1">
        <f t="shared" si="58"/>
        <v>1.5336293856408003</v>
      </c>
      <c r="C147">
        <f t="shared" si="60"/>
        <v>0.11147515437255828</v>
      </c>
      <c r="D147">
        <f t="shared" si="61"/>
        <v>0.9993093887479167</v>
      </c>
      <c r="F147">
        <f t="shared" si="62"/>
        <v>0.07431676958170552</v>
      </c>
      <c r="G147" s="1">
        <f t="shared" si="63"/>
        <v>0.03715838479085276</v>
      </c>
      <c r="H147" s="1">
        <f t="shared" si="65"/>
        <v>0.1857919239542638</v>
      </c>
      <c r="I147">
        <f t="shared" si="64"/>
        <v>0.6515977054850007</v>
      </c>
    </row>
    <row r="148" spans="1:9" ht="12.75">
      <c r="A148" s="1">
        <f t="shared" si="59"/>
        <v>1.6336293856408004</v>
      </c>
      <c r="B148" s="1">
        <f t="shared" si="58"/>
        <v>1.6336293856408004</v>
      </c>
      <c r="C148">
        <f t="shared" si="60"/>
        <v>-0.18837516877216764</v>
      </c>
      <c r="D148">
        <f t="shared" si="61"/>
        <v>0.9980266527163634</v>
      </c>
      <c r="F148">
        <f t="shared" si="62"/>
        <v>-0.12558344584811176</v>
      </c>
      <c r="G148" s="1">
        <f t="shared" si="63"/>
        <v>-0.06279172292405588</v>
      </c>
      <c r="H148" s="1">
        <f t="shared" si="65"/>
        <v>-0.3139586146202794</v>
      </c>
      <c r="I148">
        <f t="shared" si="64"/>
        <v>0.6109259918368093</v>
      </c>
    </row>
    <row r="149" spans="1:9" ht="12.75">
      <c r="A149" s="1">
        <f t="shared" si="59"/>
        <v>1.7336293856408005</v>
      </c>
      <c r="B149" s="1">
        <f t="shared" si="58"/>
        <v>1.7336293856408005</v>
      </c>
      <c r="C149">
        <f t="shared" si="60"/>
        <v>-0.486343309499074</v>
      </c>
      <c r="D149">
        <f t="shared" si="61"/>
        <v>0.9867719642746178</v>
      </c>
      <c r="F149">
        <f t="shared" si="62"/>
        <v>-0.3242288729993827</v>
      </c>
      <c r="G149" s="1">
        <f t="shared" si="63"/>
        <v>-0.16211443649969134</v>
      </c>
      <c r="H149" s="1">
        <f t="shared" si="65"/>
        <v>-0.8105721824984566</v>
      </c>
      <c r="I149">
        <f t="shared" si="64"/>
        <v>0.5691942998012103</v>
      </c>
    </row>
    <row r="150" spans="1:9" ht="12.75">
      <c r="A150" s="1">
        <f t="shared" si="59"/>
        <v>1.8336293856408006</v>
      </c>
      <c r="B150" s="1">
        <f t="shared" si="58"/>
        <v>1.8336293856408006</v>
      </c>
      <c r="C150">
        <f t="shared" si="60"/>
        <v>-0.7794520686411898</v>
      </c>
      <c r="D150">
        <f t="shared" si="61"/>
        <v>0.9656577765492844</v>
      </c>
      <c r="F150">
        <f t="shared" si="62"/>
        <v>-0.5196347124274598</v>
      </c>
      <c r="G150" s="1">
        <f t="shared" si="63"/>
        <v>-0.2598173562137299</v>
      </c>
      <c r="H150" s="1">
        <f t="shared" si="65"/>
        <v>-1.2990867810686497</v>
      </c>
      <c r="I150">
        <f t="shared" si="64"/>
        <v>0.5266373805477681</v>
      </c>
    </row>
    <row r="151" spans="1:9" ht="12.75">
      <c r="A151" s="1">
        <f aca="true" t="shared" si="66" ref="A151:A166">A150+0.1</f>
        <v>1.9336293856408007</v>
      </c>
      <c r="B151" s="1">
        <f t="shared" si="58"/>
        <v>1.9336293856408007</v>
      </c>
      <c r="C151">
        <f aca="true" t="shared" si="67" ref="C151:C166">ssa*COS(ssb*(A151+ssc))+ssd</f>
        <v>-1.064772800366041</v>
      </c>
      <c r="D151">
        <f aca="true" t="shared" si="68" ref="D151:D166">SIN(A151)</f>
        <v>0.9348950555246924</v>
      </c>
      <c r="F151">
        <f aca="true" t="shared" si="69" ref="F151:F166">cca*COS(ccb*(B151+ccc))+ccd</f>
        <v>-0.7098485335773607</v>
      </c>
      <c r="G151" s="1">
        <f aca="true" t="shared" si="70" ref="G151:G166">COS(A151)</f>
        <v>-0.35492426678868033</v>
      </c>
      <c r="H151" s="1">
        <f t="shared" si="65"/>
        <v>-1.7746213339434016</v>
      </c>
      <c r="I151">
        <f aca="true" t="shared" si="71" ref="I151:I166">1/A151*D151</f>
        <v>0.48349237059968975</v>
      </c>
    </row>
    <row r="152" spans="1:9" ht="12.75">
      <c r="A152" s="1">
        <f t="shared" si="66"/>
        <v>2.0336293856408005</v>
      </c>
      <c r="B152" s="1">
        <f t="shared" si="58"/>
        <v>2.0336293856408005</v>
      </c>
      <c r="C152">
        <f t="shared" si="67"/>
        <v>-1.3394546742367268</v>
      </c>
      <c r="D152">
        <f t="shared" si="68"/>
        <v>0.8947911721405158</v>
      </c>
      <c r="F152">
        <f t="shared" si="69"/>
        <v>-0.8929697828244845</v>
      </c>
      <c r="G152" s="1">
        <f t="shared" si="70"/>
        <v>-0.44648489141224224</v>
      </c>
      <c r="H152" s="1">
        <f aca="true" t="shared" si="72" ref="H152:H167">$L$3*(C152+F152)</f>
        <v>-2.232424457061211</v>
      </c>
      <c r="I152">
        <f t="shared" si="71"/>
        <v>0.43999716883446066</v>
      </c>
    </row>
    <row r="153" spans="1:9" ht="12.75">
      <c r="A153" s="1">
        <f t="shared" si="66"/>
        <v>2.1336293856408006</v>
      </c>
      <c r="B153" s="1">
        <f t="shared" si="58"/>
        <v>2.1336293856408006</v>
      </c>
      <c r="C153">
        <f t="shared" si="67"/>
        <v>-1.600753159767288</v>
      </c>
      <c r="D153">
        <f t="shared" si="68"/>
        <v>0.845746831142948</v>
      </c>
      <c r="F153">
        <f t="shared" si="69"/>
        <v>-1.067168773178192</v>
      </c>
      <c r="G153" s="1">
        <f t="shared" si="70"/>
        <v>-0.533584386589096</v>
      </c>
      <c r="H153" s="1">
        <f t="shared" si="72"/>
        <v>-2.6679219329454797</v>
      </c>
      <c r="I153">
        <f t="shared" si="71"/>
        <v>0.39638881843059254</v>
      </c>
    </row>
    <row r="154" spans="1:9" ht="12.75">
      <c r="A154" s="1">
        <f t="shared" si="66"/>
        <v>2.2336293856408007</v>
      </c>
      <c r="B154" s="1">
        <f t="shared" si="58"/>
        <v>2.2336293856408007</v>
      </c>
      <c r="C154">
        <f t="shared" si="67"/>
        <v>-1.8460574488640984</v>
      </c>
      <c r="D154">
        <f t="shared" si="68"/>
        <v>0.7882520673753329</v>
      </c>
      <c r="F154">
        <f t="shared" si="69"/>
        <v>-1.230704965909399</v>
      </c>
      <c r="G154" s="1">
        <f t="shared" si="70"/>
        <v>-0.6153524829546995</v>
      </c>
      <c r="H154" s="1">
        <f t="shared" si="72"/>
        <v>-3.0767624147734973</v>
      </c>
      <c r="I154">
        <f t="shared" si="71"/>
        <v>0.3529019059485525</v>
      </c>
    </row>
    <row r="155" spans="1:9" ht="12.75">
      <c r="A155" s="1">
        <f t="shared" si="66"/>
        <v>2.333629385640801</v>
      </c>
      <c r="B155" s="1">
        <f t="shared" si="58"/>
        <v>2.333629385640801</v>
      </c>
      <c r="C155">
        <f t="shared" si="67"/>
        <v>-2.0729165421573197</v>
      </c>
      <c r="D155">
        <f t="shared" si="68"/>
        <v>0.7228813495119945</v>
      </c>
      <c r="F155">
        <f t="shared" si="69"/>
        <v>-1.3819443614382132</v>
      </c>
      <c r="G155" s="1">
        <f t="shared" si="70"/>
        <v>-0.6909721807191066</v>
      </c>
      <c r="H155" s="1">
        <f t="shared" si="72"/>
        <v>-3.4548609035955327</v>
      </c>
      <c r="I155">
        <f t="shared" si="71"/>
        <v>0.30976698954855486</v>
      </c>
    </row>
    <row r="156" spans="1:9" ht="12.75">
      <c r="A156" s="1">
        <f t="shared" si="66"/>
        <v>2.433629385640801</v>
      </c>
      <c r="B156" s="1">
        <f t="shared" si="58"/>
        <v>2.433629385640801</v>
      </c>
      <c r="C156">
        <f t="shared" si="67"/>
        <v>-2.2790637385764128</v>
      </c>
      <c r="D156">
        <f t="shared" si="68"/>
        <v>0.6502878401571367</v>
      </c>
      <c r="F156">
        <f t="shared" si="69"/>
        <v>-1.5193758257176084</v>
      </c>
      <c r="G156" s="1">
        <f t="shared" si="70"/>
        <v>-0.7596879128588042</v>
      </c>
      <c r="H156" s="1">
        <f t="shared" si="72"/>
        <v>-3.7984395642940214</v>
      </c>
      <c r="I156">
        <f t="shared" si="71"/>
        <v>0.2672090680668326</v>
      </c>
    </row>
    <row r="157" spans="1:9" ht="12.75">
      <c r="A157" s="1">
        <f t="shared" si="66"/>
        <v>2.533629385640801</v>
      </c>
      <c r="B157" s="1">
        <f t="shared" si="58"/>
        <v>2.533629385640801</v>
      </c>
      <c r="C157">
        <f t="shared" si="67"/>
        <v>-2.462439283477961</v>
      </c>
      <c r="D157">
        <f t="shared" si="68"/>
        <v>0.5711968696600097</v>
      </c>
      <c r="F157">
        <f t="shared" si="69"/>
        <v>-1.6416261889853072</v>
      </c>
      <c r="G157" s="1">
        <f t="shared" si="70"/>
        <v>-0.8208130944926536</v>
      </c>
      <c r="H157" s="1">
        <f t="shared" si="72"/>
        <v>-4.104065472463268</v>
      </c>
      <c r="I157">
        <f t="shared" si="71"/>
        <v>0.22544610229784795</v>
      </c>
    </row>
    <row r="158" spans="1:9" ht="12.75">
      <c r="A158" s="1">
        <f t="shared" si="66"/>
        <v>2.633629385640801</v>
      </c>
      <c r="B158" s="1">
        <f t="shared" si="58"/>
        <v>2.633629385640801</v>
      </c>
      <c r="C158">
        <f t="shared" si="67"/>
        <v>-2.6212109490332036</v>
      </c>
      <c r="D158">
        <f t="shared" si="68"/>
        <v>0.48639868885382176</v>
      </c>
      <c r="F158">
        <f t="shared" si="69"/>
        <v>-1.7474739660221357</v>
      </c>
      <c r="G158" s="1">
        <f t="shared" si="70"/>
        <v>-0.8737369830110678</v>
      </c>
      <c r="H158" s="1">
        <f t="shared" si="72"/>
        <v>-4.368684915055339</v>
      </c>
      <c r="I158">
        <f t="shared" si="71"/>
        <v>0.18468759936602613</v>
      </c>
    </row>
    <row r="159" spans="1:9" ht="12.75">
      <c r="A159" s="1">
        <f t="shared" si="66"/>
        <v>2.733629385640801</v>
      </c>
      <c r="B159" s="1">
        <f t="shared" si="58"/>
        <v>2.733629385640801</v>
      </c>
      <c r="C159">
        <f t="shared" si="67"/>
        <v>-2.753792341242848</v>
      </c>
      <c r="D159">
        <f t="shared" si="68"/>
        <v>0.3967405731306365</v>
      </c>
      <c r="F159">
        <f t="shared" si="69"/>
        <v>-1.8358615608285653</v>
      </c>
      <c r="G159" s="1">
        <f t="shared" si="70"/>
        <v>-0.9179307804142827</v>
      </c>
      <c r="H159" s="1">
        <f t="shared" si="72"/>
        <v>-4.589653902071413</v>
      </c>
      <c r="I159">
        <f t="shared" si="71"/>
        <v>0.14513327052110062</v>
      </c>
    </row>
    <row r="160" spans="1:9" ht="12.75">
      <c r="A160" s="1">
        <f t="shared" si="66"/>
        <v>2.8336293856408012</v>
      </c>
      <c r="B160" s="1">
        <f t="shared" si="58"/>
        <v>2.8336293856408012</v>
      </c>
      <c r="C160">
        <f t="shared" si="67"/>
        <v>-2.8588587506615175</v>
      </c>
      <c r="D160">
        <f t="shared" si="68"/>
        <v>0.3031183567457272</v>
      </c>
      <c r="F160">
        <f t="shared" si="69"/>
        <v>-1.9059058337743449</v>
      </c>
      <c r="G160" s="1">
        <f t="shared" si="70"/>
        <v>-0.9529529168871724</v>
      </c>
      <c r="H160" s="1">
        <f t="shared" si="72"/>
        <v>-4.764764584435863</v>
      </c>
      <c r="I160">
        <f t="shared" si="71"/>
        <v>0.10697177206086164</v>
      </c>
    </row>
    <row r="161" spans="1:9" ht="12.75">
      <c r="A161" s="1">
        <f t="shared" si="66"/>
        <v>2.9336293856408013</v>
      </c>
      <c r="B161" s="1">
        <f t="shared" si="58"/>
        <v>2.9336293856408013</v>
      </c>
      <c r="C161">
        <f t="shared" si="67"/>
        <v>-2.935360388456637</v>
      </c>
      <c r="D161">
        <f t="shared" si="68"/>
        <v>0.20646748193782175</v>
      </c>
      <c r="F161">
        <f t="shared" si="69"/>
        <v>-1.9569069256377578</v>
      </c>
      <c r="G161" s="1">
        <f t="shared" si="70"/>
        <v>-0.9784534628188789</v>
      </c>
      <c r="H161" s="1">
        <f t="shared" si="72"/>
        <v>-4.892267314094394</v>
      </c>
      <c r="I161">
        <f t="shared" si="71"/>
        <v>0.07037953837946112</v>
      </c>
    </row>
    <row r="162" spans="1:9" ht="12.75">
      <c r="A162" s="1">
        <f t="shared" si="66"/>
        <v>3.0336293856408014</v>
      </c>
      <c r="B162" s="1">
        <f t="shared" si="58"/>
        <v>3.0336293856408014</v>
      </c>
      <c r="C162">
        <f t="shared" si="67"/>
        <v>-2.9825328755514375</v>
      </c>
      <c r="D162">
        <f t="shared" si="68"/>
        <v>0.10775365229946918</v>
      </c>
      <c r="F162">
        <f t="shared" si="69"/>
        <v>-1.988355250367625</v>
      </c>
      <c r="G162" s="1">
        <f t="shared" si="70"/>
        <v>-0.9941776251838125</v>
      </c>
      <c r="H162" s="1">
        <f t="shared" si="72"/>
        <v>-4.970888125919062</v>
      </c>
      <c r="I162">
        <f t="shared" si="71"/>
        <v>0.035519715364541175</v>
      </c>
    </row>
    <row r="163" spans="1:9" ht="12.75">
      <c r="A163" s="1">
        <f t="shared" si="66"/>
        <v>3.1336293856408015</v>
      </c>
      <c r="B163" s="1">
        <f t="shared" si="58"/>
        <v>3.1336293856408015</v>
      </c>
      <c r="C163">
        <f t="shared" si="67"/>
        <v>-2.9999048800480193</v>
      </c>
      <c r="D163">
        <f t="shared" si="68"/>
        <v>0.007963183785962166</v>
      </c>
      <c r="F163">
        <f t="shared" si="69"/>
        <v>-1.9999365866986794</v>
      </c>
      <c r="G163" s="1">
        <f t="shared" si="70"/>
        <v>-0.9999682933493397</v>
      </c>
      <c r="H163" s="1">
        <f t="shared" si="72"/>
        <v>-4.999841466746698</v>
      </c>
      <c r="I163">
        <f t="shared" si="71"/>
        <v>0.002541201528952908</v>
      </c>
    </row>
    <row r="164" spans="1:9" ht="12.75">
      <c r="A164" s="1">
        <f t="shared" si="66"/>
        <v>3.2336293856408016</v>
      </c>
      <c r="B164" s="1">
        <f t="shared" si="58"/>
        <v>3.2336293856408016</v>
      </c>
      <c r="C164">
        <f t="shared" si="67"/>
        <v>-2.9873028266198727</v>
      </c>
      <c r="D164">
        <f t="shared" si="68"/>
        <v>-0.0919068502276556</v>
      </c>
      <c r="F164">
        <f t="shared" si="69"/>
        <v>-1.991535217746582</v>
      </c>
      <c r="G164" s="1">
        <f t="shared" si="70"/>
        <v>-0.995767608873291</v>
      </c>
      <c r="H164" s="1">
        <f t="shared" si="72"/>
        <v>-4.978838044366455</v>
      </c>
      <c r="I164">
        <f t="shared" si="71"/>
        <v>-0.02842219663013194</v>
      </c>
    </row>
    <row r="165" spans="1:9" ht="12.75">
      <c r="A165" s="1">
        <f t="shared" si="66"/>
        <v>3.3336293856408017</v>
      </c>
      <c r="B165" s="1">
        <f t="shared" si="58"/>
        <v>3.3336293856408017</v>
      </c>
      <c r="C165">
        <f t="shared" si="67"/>
        <v>-2.944852630819168</v>
      </c>
      <c r="D165">
        <f t="shared" si="68"/>
        <v>-0.19085858137416414</v>
      </c>
      <c r="F165">
        <f t="shared" si="69"/>
        <v>-1.9632350872127786</v>
      </c>
      <c r="G165" s="1">
        <f t="shared" si="70"/>
        <v>-0.9816175436063893</v>
      </c>
      <c r="H165" s="1">
        <f t="shared" si="72"/>
        <v>-4.908087718031947</v>
      </c>
      <c r="I165">
        <f t="shared" si="71"/>
        <v>-0.05725248949276245</v>
      </c>
    </row>
    <row r="166" spans="1:9" ht="12.75">
      <c r="A166" s="1">
        <f t="shared" si="66"/>
        <v>3.433629385640802</v>
      </c>
      <c r="B166" s="1">
        <f t="shared" si="58"/>
        <v>3.433629385640802</v>
      </c>
      <c r="C166">
        <f t="shared" si="67"/>
        <v>-2.8729784409701757</v>
      </c>
      <c r="D166">
        <f t="shared" si="68"/>
        <v>-0.2879033166650411</v>
      </c>
      <c r="F166">
        <f t="shared" si="69"/>
        <v>-1.9153189606467838</v>
      </c>
      <c r="G166" s="1">
        <f t="shared" si="70"/>
        <v>-0.9576594803233919</v>
      </c>
      <c r="H166" s="1">
        <f t="shared" si="72"/>
        <v>-4.788297401616959</v>
      </c>
      <c r="I166">
        <f t="shared" si="71"/>
        <v>-0.08384810482722238</v>
      </c>
    </row>
    <row r="167" spans="1:9" ht="12.75">
      <c r="A167" s="1">
        <f aca="true" t="shared" si="73" ref="A167:A182">A166+0.1</f>
        <v>3.533629385640802</v>
      </c>
      <c r="B167" s="1">
        <f t="shared" si="58"/>
        <v>3.533629385640802</v>
      </c>
      <c r="C167">
        <f aca="true" t="shared" si="74" ref="C167:C182">ssa*COS(ssb*(A167+ssc))+ssd</f>
        <v>-2.7723984002194193</v>
      </c>
      <c r="D167">
        <f aca="true" t="shared" si="75" ref="D167:D182">SIN(A167)</f>
        <v>-0.3820714171839845</v>
      </c>
      <c r="F167">
        <f aca="true" t="shared" si="76" ref="F167:F182">cca*COS(ccb*(B167+ccc))+ccd</f>
        <v>-1.8482656001462794</v>
      </c>
      <c r="G167" s="1">
        <f aca="true" t="shared" si="77" ref="G167:G182">COS(A167)</f>
        <v>-0.9241328000731397</v>
      </c>
      <c r="H167" s="1">
        <f t="shared" si="72"/>
        <v>-4.620664000365698</v>
      </c>
      <c r="I167">
        <f aca="true" t="shared" si="78" ref="I167:I182">1/A167*D167</f>
        <v>-0.10812436039177271</v>
      </c>
    </row>
    <row r="168" spans="1:9" ht="12.75">
      <c r="A168" s="1">
        <f t="shared" si="73"/>
        <v>3.633629385640802</v>
      </c>
      <c r="B168" s="1">
        <f t="shared" si="58"/>
        <v>3.633629385640802</v>
      </c>
      <c r="C168">
        <f t="shared" si="74"/>
        <v>-2.6441174710867386</v>
      </c>
      <c r="D168">
        <f t="shared" si="75"/>
        <v>-0.4724219863984447</v>
      </c>
      <c r="F168">
        <f t="shared" si="76"/>
        <v>-1.7627449807244924</v>
      </c>
      <c r="G168" s="1">
        <f t="shared" si="77"/>
        <v>-0.8813724903622462</v>
      </c>
      <c r="H168" s="1">
        <f aca="true" t="shared" si="79" ref="H168:H183">$L$3*(C168+F168)</f>
        <v>-4.4068624518112305</v>
      </c>
      <c r="I168">
        <f t="shared" si="78"/>
        <v>-0.13001380610398483</v>
      </c>
    </row>
    <row r="169" spans="1:9" ht="12.75">
      <c r="A169" s="1">
        <f t="shared" si="73"/>
        <v>3.733629385640802</v>
      </c>
      <c r="B169" s="1">
        <f t="shared" si="58"/>
        <v>3.733629385640802</v>
      </c>
      <c r="C169">
        <f t="shared" si="74"/>
        <v>-2.4894173942119906</v>
      </c>
      <c r="D169">
        <f t="shared" si="75"/>
        <v>-0.558052271286758</v>
      </c>
      <c r="F169">
        <f t="shared" si="76"/>
        <v>-1.659611596141327</v>
      </c>
      <c r="G169" s="1">
        <f t="shared" si="77"/>
        <v>-0.8298057980706635</v>
      </c>
      <c r="H169" s="1">
        <f t="shared" si="79"/>
        <v>-4.149028990353317</v>
      </c>
      <c r="I169">
        <f t="shared" si="78"/>
        <v>-0.149466434304641</v>
      </c>
    </row>
    <row r="170" spans="1:9" ht="12.75">
      <c r="A170" s="1">
        <f t="shared" si="73"/>
        <v>3.833629385640802</v>
      </c>
      <c r="B170" s="1">
        <f t="shared" si="58"/>
        <v>3.833629385640802</v>
      </c>
      <c r="C170">
        <f t="shared" si="74"/>
        <v>-2.30984388162626</v>
      </c>
      <c r="D170">
        <f t="shared" si="75"/>
        <v>-0.6381066823479294</v>
      </c>
      <c r="F170">
        <f t="shared" si="76"/>
        <v>-1.5398959210841734</v>
      </c>
      <c r="G170" s="1">
        <f t="shared" si="77"/>
        <v>-0.7699479605420867</v>
      </c>
      <c r="H170" s="1">
        <f t="shared" si="79"/>
        <v>-3.8497398027104333</v>
      </c>
      <c r="I170">
        <f t="shared" si="78"/>
        <v>-0.16644975769906564</v>
      </c>
    </row>
    <row r="171" spans="1:9" ht="12.75">
      <c r="A171" s="1">
        <f t="shared" si="73"/>
        <v>3.9336293856408022</v>
      </c>
      <c r="B171" s="1">
        <f t="shared" si="58"/>
        <v>3.9336293856408022</v>
      </c>
      <c r="C171">
        <f t="shared" si="74"/>
        <v>-2.1071911725081938</v>
      </c>
      <c r="D171">
        <f t="shared" si="75"/>
        <v>-0.7117853423691056</v>
      </c>
      <c r="F171">
        <f t="shared" si="76"/>
        <v>-1.4047941150054624</v>
      </c>
      <c r="G171" s="1">
        <f t="shared" si="77"/>
        <v>-0.7023970575027312</v>
      </c>
      <c r="H171" s="1">
        <f t="shared" si="79"/>
        <v>-3.511985287513656</v>
      </c>
      <c r="I171">
        <f t="shared" si="78"/>
        <v>-0.18094875561164572</v>
      </c>
    </row>
    <row r="172" spans="1:9" ht="12.75">
      <c r="A172" s="1">
        <f t="shared" si="73"/>
        <v>4.033629385640802</v>
      </c>
      <c r="B172" s="1">
        <f t="shared" si="58"/>
        <v>4.033629385640802</v>
      </c>
      <c r="C172">
        <f t="shared" si="74"/>
        <v>-1.8834841057392189</v>
      </c>
      <c r="D172">
        <f t="shared" si="75"/>
        <v>-0.7783520785342821</v>
      </c>
      <c r="F172">
        <f t="shared" si="76"/>
        <v>-1.2556560704928126</v>
      </c>
      <c r="G172" s="1">
        <f t="shared" si="77"/>
        <v>-0.6278280352464063</v>
      </c>
      <c r="H172" s="1">
        <f t="shared" si="79"/>
        <v>-3.1391401762320315</v>
      </c>
      <c r="I172">
        <f t="shared" si="78"/>
        <v>-0.1929656902305191</v>
      </c>
    </row>
    <row r="173" spans="1:9" ht="12.75">
      <c r="A173" s="1">
        <f t="shared" si="73"/>
        <v>4.133629385640802</v>
      </c>
      <c r="B173" s="1">
        <f t="shared" si="58"/>
        <v>4.133629385640802</v>
      </c>
      <c r="C173">
        <f t="shared" si="74"/>
        <v>-1.640957888382768</v>
      </c>
      <c r="D173">
        <f t="shared" si="75"/>
        <v>-0.8371417780197334</v>
      </c>
      <c r="F173">
        <f t="shared" si="76"/>
        <v>-1.093971925588512</v>
      </c>
      <c r="G173" s="1">
        <f t="shared" si="77"/>
        <v>-0.546985962794256</v>
      </c>
      <c r="H173" s="1">
        <f t="shared" si="79"/>
        <v>-2.73492981397128</v>
      </c>
      <c r="I173">
        <f t="shared" si="78"/>
        <v>-0.20251979554039248</v>
      </c>
    </row>
    <row r="174" spans="1:9" ht="12.75">
      <c r="A174" s="1">
        <f t="shared" si="73"/>
        <v>4.233629385640802</v>
      </c>
      <c r="B174" s="1">
        <f t="shared" si="58"/>
        <v>4.233629385640802</v>
      </c>
      <c r="C174">
        <f t="shared" si="74"/>
        <v>-1.3820357622341573</v>
      </c>
      <c r="D174">
        <f t="shared" si="75"/>
        <v>-0.8875670335814925</v>
      </c>
      <c r="F174">
        <f t="shared" si="76"/>
        <v>-0.9213571748227715</v>
      </c>
      <c r="G174" s="1">
        <f t="shared" si="77"/>
        <v>-0.46067858741138573</v>
      </c>
      <c r="H174" s="1">
        <f t="shared" si="79"/>
        <v>-2.3033929370569286</v>
      </c>
      <c r="I174">
        <f t="shared" si="78"/>
        <v>-0.2096468426338529</v>
      </c>
    </row>
    <row r="175" spans="1:9" ht="12.75">
      <c r="A175" s="1">
        <f t="shared" si="73"/>
        <v>4.333629385640801</v>
      </c>
      <c r="B175" s="1">
        <f t="shared" si="58"/>
        <v>4.333629385640801</v>
      </c>
      <c r="C175">
        <f t="shared" si="74"/>
        <v>-1.1093047915895873</v>
      </c>
      <c r="D175">
        <f t="shared" si="75"/>
        <v>-0.9291240127343594</v>
      </c>
      <c r="F175">
        <f t="shared" si="76"/>
        <v>-0.7395365277263916</v>
      </c>
      <c r="G175" s="1">
        <f t="shared" si="77"/>
        <v>-0.3697682638631958</v>
      </c>
      <c r="H175" s="1">
        <f t="shared" si="79"/>
        <v>-1.8488413193159787</v>
      </c>
      <c r="I175">
        <f t="shared" si="78"/>
        <v>-0.21439858604728668</v>
      </c>
    </row>
    <row r="176" spans="1:9" ht="12.75">
      <c r="A176" s="1">
        <f t="shared" si="73"/>
        <v>4.433629385640801</v>
      </c>
      <c r="B176" s="1">
        <f t="shared" si="58"/>
        <v>4.433629385640801</v>
      </c>
      <c r="C176">
        <f t="shared" si="74"/>
        <v>-0.8254900141548662</v>
      </c>
      <c r="D176">
        <f t="shared" si="75"/>
        <v>-0.9613974918795497</v>
      </c>
      <c r="F176">
        <f t="shared" si="76"/>
        <v>-0.5503266761032442</v>
      </c>
      <c r="G176" s="1">
        <f t="shared" si="77"/>
        <v>-0.2751633380516221</v>
      </c>
      <c r="H176" s="1">
        <f t="shared" si="79"/>
        <v>-1.3758166902581104</v>
      </c>
      <c r="I176">
        <f t="shared" si="78"/>
        <v>-0.21684209667890342</v>
      </c>
    </row>
    <row r="177" spans="1:9" ht="12.75">
      <c r="A177" s="1">
        <f t="shared" si="73"/>
        <v>4.5336293856408005</v>
      </c>
      <c r="B177" s="1">
        <f t="shared" si="58"/>
        <v>4.5336293856408005</v>
      </c>
      <c r="C177">
        <f t="shared" si="74"/>
        <v>-0.5334272133694293</v>
      </c>
      <c r="D177">
        <f t="shared" si="75"/>
        <v>-0.9840650050816384</v>
      </c>
      <c r="F177">
        <f t="shared" si="76"/>
        <v>-0.35561814224628624</v>
      </c>
      <c r="G177" s="1">
        <f t="shared" si="77"/>
        <v>-0.17780907112314312</v>
      </c>
      <c r="H177" s="1">
        <f t="shared" si="79"/>
        <v>-0.8890453556157156</v>
      </c>
      <c r="I177">
        <f t="shared" si="78"/>
        <v>-0.21705898770605989</v>
      </c>
    </row>
    <row r="178" spans="1:9" ht="12.75">
      <c r="A178" s="1">
        <f t="shared" si="73"/>
        <v>4.6336293856408</v>
      </c>
      <c r="B178" s="1">
        <f t="shared" si="58"/>
        <v>4.6336293856408</v>
      </c>
      <c r="C178">
        <f t="shared" si="74"/>
        <v>-0.2360345841955987</v>
      </c>
      <c r="D178">
        <f t="shared" si="75"/>
        <v>-0.996900066041594</v>
      </c>
      <c r="F178">
        <f t="shared" si="76"/>
        <v>-0.15735638946373245</v>
      </c>
      <c r="G178" s="1">
        <f t="shared" si="77"/>
        <v>-0.07867819473186623</v>
      </c>
      <c r="H178" s="1">
        <f t="shared" si="79"/>
        <v>-0.3933909736593312</v>
      </c>
      <c r="I178">
        <f t="shared" si="78"/>
        <v>-0.21514454072026076</v>
      </c>
    </row>
    <row r="179" spans="1:9" ht="12.75">
      <c r="A179" s="1">
        <f t="shared" si="73"/>
        <v>4.7336293856408</v>
      </c>
      <c r="B179" s="1">
        <f t="shared" si="58"/>
        <v>4.7336293856408</v>
      </c>
      <c r="C179">
        <f t="shared" si="74"/>
        <v>0.06371642452085426</v>
      </c>
      <c r="D179">
        <f t="shared" si="75"/>
        <v>-0.9997744310730117</v>
      </c>
      <c r="F179">
        <f t="shared" si="76"/>
        <v>0.04247761634723617</v>
      </c>
      <c r="G179" s="1">
        <f t="shared" si="77"/>
        <v>0.021238808173618087</v>
      </c>
      <c r="H179" s="1">
        <f t="shared" si="79"/>
        <v>0.10619404086809042</v>
      </c>
      <c r="I179">
        <f t="shared" si="78"/>
        <v>-0.2112067400345645</v>
      </c>
    </row>
    <row r="180" spans="1:9" ht="12.75">
      <c r="A180" s="1">
        <f t="shared" si="73"/>
        <v>4.8336293856407995</v>
      </c>
      <c r="B180" s="1">
        <f t="shared" si="58"/>
        <v>4.8336293856407995</v>
      </c>
      <c r="C180">
        <f t="shared" si="74"/>
        <v>0.36283079978534455</v>
      </c>
      <c r="D180">
        <f t="shared" si="75"/>
        <v>-0.9926593804706363</v>
      </c>
      <c r="F180">
        <f t="shared" si="76"/>
        <v>0.24188719985689636</v>
      </c>
      <c r="G180" s="1">
        <f t="shared" si="77"/>
        <v>0.12094359992844818</v>
      </c>
      <c r="H180" s="1">
        <f t="shared" si="79"/>
        <v>0.6047179996422409</v>
      </c>
      <c r="I180">
        <f t="shared" si="78"/>
        <v>-0.20536522378391625</v>
      </c>
    </row>
    <row r="181" spans="1:9" ht="12.75">
      <c r="A181" s="1">
        <f t="shared" si="73"/>
        <v>4.933629385640799</v>
      </c>
      <c r="B181" s="1">
        <f t="shared" si="58"/>
        <v>4.933629385640799</v>
      </c>
      <c r="C181">
        <f t="shared" si="74"/>
        <v>0.6583198896342962</v>
      </c>
      <c r="D181">
        <f t="shared" si="75"/>
        <v>-0.9756260054681637</v>
      </c>
      <c r="F181">
        <f t="shared" si="76"/>
        <v>0.43887992642286416</v>
      </c>
      <c r="G181" s="1">
        <f t="shared" si="77"/>
        <v>0.21943996321143208</v>
      </c>
      <c r="H181" s="1">
        <f t="shared" si="79"/>
        <v>1.0971998160571603</v>
      </c>
      <c r="I181">
        <f t="shared" si="78"/>
        <v>-0.19775016102905865</v>
      </c>
    </row>
    <row r="182" spans="1:9" ht="12.75">
      <c r="A182" s="1">
        <f t="shared" si="73"/>
        <v>5.033629385640799</v>
      </c>
      <c r="B182" s="1">
        <f t="shared" si="58"/>
        <v>5.033629385640799</v>
      </c>
      <c r="C182">
        <f t="shared" si="74"/>
        <v>0.9472312647576454</v>
      </c>
      <c r="D182">
        <f t="shared" si="75"/>
        <v>-0.9488444979181334</v>
      </c>
      <c r="F182">
        <f t="shared" si="76"/>
        <v>0.6314875098384303</v>
      </c>
      <c r="G182" s="1">
        <f t="shared" si="77"/>
        <v>0.31574375491921514</v>
      </c>
      <c r="H182" s="1">
        <f t="shared" si="79"/>
        <v>1.5787187745960756</v>
      </c>
      <c r="I182">
        <f t="shared" si="78"/>
        <v>-0.18850106458470267</v>
      </c>
    </row>
    <row r="183" spans="1:9" ht="12.75">
      <c r="A183" s="1">
        <f aca="true" t="shared" si="80" ref="A183:A198">A182+0.1</f>
        <v>5.133629385640798</v>
      </c>
      <c r="B183" s="1">
        <f t="shared" si="58"/>
        <v>5.133629385640798</v>
      </c>
      <c r="C183">
        <f aca="true" t="shared" si="81" ref="C183:C198">ssa*COS(ssb*(A183+ssc))+ssd</f>
        <v>1.226678218196563</v>
      </c>
      <c r="D183">
        <f aca="true" t="shared" si="82" ref="D183:D198">SIN(A183)</f>
        <v>-0.9125824497911958</v>
      </c>
      <c r="F183">
        <f aca="true" t="shared" si="83" ref="F183:F198">cca*COS(ccb*(B183+ccc))+ccd</f>
        <v>0.8177854787977087</v>
      </c>
      <c r="G183" s="1">
        <f aca="true" t="shared" si="84" ref="G183:G198">COS(A183)</f>
        <v>0.40889273939885434</v>
      </c>
      <c r="H183" s="1">
        <f t="shared" si="79"/>
        <v>2.0444636969942716</v>
      </c>
      <c r="I183">
        <f aca="true" t="shared" si="85" ref="I183:I198">1/A183*D183</f>
        <v>-0.17776554971883385</v>
      </c>
    </row>
    <row r="184" spans="1:9" ht="12.75">
      <c r="A184" s="1">
        <f t="shared" si="80"/>
        <v>5.233629385640798</v>
      </c>
      <c r="B184" s="1">
        <f t="shared" si="58"/>
        <v>5.233629385640798</v>
      </c>
      <c r="C184">
        <f t="shared" si="81"/>
        <v>1.493868608365169</v>
      </c>
      <c r="D184">
        <f t="shared" si="82"/>
        <v>-0.8672021794855962</v>
      </c>
      <c r="F184">
        <f t="shared" si="83"/>
        <v>0.9959124055767794</v>
      </c>
      <c r="G184" s="1">
        <f t="shared" si="84"/>
        <v>0.4979562027883897</v>
      </c>
      <c r="H184" s="1">
        <f aca="true" t="shared" si="86" ref="H184:H199">$L$3*(C184+F184)</f>
        <v>2.4897810139419487</v>
      </c>
      <c r="I184">
        <f t="shared" si="85"/>
        <v>-0.16569804920938574</v>
      </c>
    </row>
    <row r="185" spans="1:9" ht="12.75">
      <c r="A185" s="1">
        <f t="shared" si="80"/>
        <v>5.333629385640798</v>
      </c>
      <c r="B185" s="1">
        <f t="shared" si="58"/>
        <v>5.333629385640798</v>
      </c>
      <c r="C185">
        <f t="shared" si="81"/>
        <v>1.746132757206299</v>
      </c>
      <c r="D185">
        <f t="shared" si="82"/>
        <v>-0.8131571116615047</v>
      </c>
      <c r="F185">
        <f t="shared" si="83"/>
        <v>1.1640885048041993</v>
      </c>
      <c r="G185" s="1">
        <f t="shared" si="84"/>
        <v>0.5820442524020997</v>
      </c>
      <c r="H185" s="1">
        <f t="shared" si="86"/>
        <v>2.9102212620104986</v>
      </c>
      <c r="I185">
        <f t="shared" si="85"/>
        <v>-0.1524584954947727</v>
      </c>
    </row>
    <row r="186" spans="1:9" ht="12.75">
      <c r="A186" s="1">
        <f t="shared" si="80"/>
        <v>5.433629385640797</v>
      </c>
      <c r="B186" s="1">
        <f t="shared" si="58"/>
        <v>5.433629385640797</v>
      </c>
      <c r="C186">
        <f t="shared" si="81"/>
        <v>1.9809501247321735</v>
      </c>
      <c r="D186">
        <f t="shared" si="82"/>
        <v>-0.7509872467716957</v>
      </c>
      <c r="F186">
        <f t="shared" si="83"/>
        <v>1.3206334164881157</v>
      </c>
      <c r="G186" s="1">
        <f t="shared" si="84"/>
        <v>0.6603167082440579</v>
      </c>
      <c r="H186" s="1">
        <f t="shared" si="86"/>
        <v>3.301583541220289</v>
      </c>
      <c r="I186">
        <f t="shared" si="85"/>
        <v>-0.13821098081446173</v>
      </c>
    </row>
    <row r="187" spans="1:9" ht="12.75">
      <c r="A187" s="1">
        <f t="shared" si="80"/>
        <v>5.533629385640797</v>
      </c>
      <c r="B187" s="1">
        <f t="shared" si="58"/>
        <v>5.533629385640797</v>
      </c>
      <c r="C187">
        <f t="shared" si="81"/>
        <v>2.1959744934267755</v>
      </c>
      <c r="D187">
        <f t="shared" si="82"/>
        <v>-0.681313765555523</v>
      </c>
      <c r="F187">
        <f t="shared" si="83"/>
        <v>1.4639829956178505</v>
      </c>
      <c r="G187" s="1">
        <f t="shared" si="84"/>
        <v>0.7319914978089253</v>
      </c>
      <c r="H187" s="1">
        <f t="shared" si="86"/>
        <v>3.659957489044626</v>
      </c>
      <c r="I187">
        <f t="shared" si="85"/>
        <v>-0.12312240630416317</v>
      </c>
    </row>
    <row r="188" spans="1:9" ht="12.75">
      <c r="A188" s="1">
        <f t="shared" si="80"/>
        <v>5.633629385640797</v>
      </c>
      <c r="B188" s="1">
        <f t="shared" si="58"/>
        <v>5.633629385640797</v>
      </c>
      <c r="C188">
        <f t="shared" si="81"/>
        <v>2.389057410875716</v>
      </c>
      <c r="D188">
        <f t="shared" si="82"/>
        <v>-0.6048328224063078</v>
      </c>
      <c r="F188">
        <f t="shared" si="83"/>
        <v>1.5927049405838105</v>
      </c>
      <c r="G188" s="1">
        <f t="shared" si="84"/>
        <v>0.7963524702919053</v>
      </c>
      <c r="H188" s="1">
        <f t="shared" si="86"/>
        <v>3.981762351459526</v>
      </c>
      <c r="I188">
        <f t="shared" si="85"/>
        <v>-0.10736113098741072</v>
      </c>
    </row>
    <row r="189" spans="1:9" ht="12.75">
      <c r="A189" s="1">
        <f t="shared" si="80"/>
        <v>5.733629385640796</v>
      </c>
      <c r="B189" s="1">
        <f t="shared" si="58"/>
        <v>5.733629385640796</v>
      </c>
      <c r="C189">
        <f t="shared" si="81"/>
        <v>2.5582696563925698</v>
      </c>
      <c r="D189">
        <f t="shared" si="82"/>
        <v>-0.5223085896267584</v>
      </c>
      <c r="F189">
        <f t="shared" si="83"/>
        <v>1.7055131042617133</v>
      </c>
      <c r="G189" s="1">
        <f t="shared" si="84"/>
        <v>0.8527565521308567</v>
      </c>
      <c r="H189" s="1">
        <f t="shared" si="86"/>
        <v>4.2637827606542835</v>
      </c>
      <c r="I189">
        <f t="shared" si="85"/>
        <v>-0.09109563149212593</v>
      </c>
    </row>
    <row r="190" spans="1:9" ht="12.75">
      <c r="A190" s="1">
        <f t="shared" si="80"/>
        <v>5.833629385640796</v>
      </c>
      <c r="B190" s="1">
        <f t="shared" si="58"/>
        <v>5.833629385640796</v>
      </c>
      <c r="C190">
        <f t="shared" si="81"/>
        <v>2.701920517154267</v>
      </c>
      <c r="D190">
        <f t="shared" si="82"/>
        <v>-0.4345656220719235</v>
      </c>
      <c r="F190">
        <f t="shared" si="83"/>
        <v>1.8012803447695112</v>
      </c>
      <c r="G190" s="1">
        <f t="shared" si="84"/>
        <v>0.9006401723847556</v>
      </c>
      <c r="H190" s="1">
        <f t="shared" si="86"/>
        <v>4.503200861923778</v>
      </c>
      <c r="I190">
        <f t="shared" si="85"/>
        <v>-0.07449318311882931</v>
      </c>
    </row>
    <row r="191" spans="1:9" ht="12.75">
      <c r="A191" s="1">
        <f t="shared" si="80"/>
        <v>5.933629385640796</v>
      </c>
      <c r="B191" s="1">
        <f t="shared" si="58"/>
        <v>5.933629385640796</v>
      </c>
      <c r="C191">
        <f t="shared" si="81"/>
        <v>2.8185746812447356</v>
      </c>
      <c r="D191">
        <f t="shared" si="82"/>
        <v>-0.3424806184696421</v>
      </c>
      <c r="F191">
        <f t="shared" si="83"/>
        <v>1.8790497874964904</v>
      </c>
      <c r="G191" s="1">
        <f t="shared" si="84"/>
        <v>0.9395248937482452</v>
      </c>
      <c r="H191" s="1">
        <f t="shared" si="86"/>
        <v>4.6976244687412265</v>
      </c>
      <c r="I191">
        <f t="shared" si="85"/>
        <v>-0.05771857259882711</v>
      </c>
    </row>
    <row r="192" spans="1:9" ht="12.75">
      <c r="A192" s="1">
        <f t="shared" si="80"/>
        <v>6.033629385640795</v>
      </c>
      <c r="B192" s="1">
        <f t="shared" si="58"/>
        <v>6.033629385640795</v>
      </c>
      <c r="C192">
        <f t="shared" si="81"/>
        <v>2.9070665788171253</v>
      </c>
      <c r="D192">
        <f t="shared" si="82"/>
        <v>-0.2469736617366531</v>
      </c>
      <c r="F192">
        <f t="shared" si="83"/>
        <v>1.9380443858780834</v>
      </c>
      <c r="G192" s="1">
        <f t="shared" si="84"/>
        <v>0.9690221929390417</v>
      </c>
      <c r="H192" s="1">
        <f t="shared" si="86"/>
        <v>4.845110964695209</v>
      </c>
      <c r="I192">
        <f t="shared" si="85"/>
        <v>-0.04093285250904146</v>
      </c>
    </row>
    <row r="193" spans="1:9" ht="12.75">
      <c r="A193" s="1">
        <f t="shared" si="80"/>
        <v>6.133629385640795</v>
      </c>
      <c r="B193" s="1">
        <f t="shared" si="58"/>
        <v>6.133629385640795</v>
      </c>
      <c r="C193">
        <f t="shared" si="81"/>
        <v>2.9665120280824238</v>
      </c>
      <c r="D193">
        <f t="shared" si="82"/>
        <v>-0.14899902581422994</v>
      </c>
      <c r="F193">
        <f t="shared" si="83"/>
        <v>1.9776746853882825</v>
      </c>
      <c r="G193" s="1">
        <f t="shared" si="84"/>
        <v>0.9888373426941413</v>
      </c>
      <c r="H193" s="1">
        <f t="shared" si="86"/>
        <v>4.944186713470707</v>
      </c>
      <c r="I193">
        <f t="shared" si="85"/>
        <v>-0.02429214685892921</v>
      </c>
    </row>
    <row r="194" spans="1:9" ht="12.75">
      <c r="A194" s="1">
        <f t="shared" si="80"/>
        <v>6.2336293856407945</v>
      </c>
      <c r="B194" s="1">
        <f t="shared" si="58"/>
        <v>6.2336293856407945</v>
      </c>
      <c r="C194">
        <f t="shared" si="81"/>
        <v>2.9963170697616257</v>
      </c>
      <c r="D194">
        <f t="shared" si="82"/>
        <v>-0.04953564087840064</v>
      </c>
      <c r="F194">
        <f t="shared" si="83"/>
        <v>1.997544713174417</v>
      </c>
      <c r="G194" s="1">
        <f t="shared" si="84"/>
        <v>0.9987723565872085</v>
      </c>
      <c r="H194" s="1">
        <f t="shared" si="86"/>
        <v>4.993861782936043</v>
      </c>
      <c r="I194">
        <f t="shared" si="85"/>
        <v>-0.00794651683857021</v>
      </c>
    </row>
    <row r="195" spans="1:9" ht="12.75">
      <c r="A195" s="1">
        <f t="shared" si="80"/>
        <v>6.333629385640794</v>
      </c>
      <c r="B195" s="1">
        <f t="shared" si="58"/>
        <v>6.333629385640794</v>
      </c>
      <c r="C195">
        <f t="shared" si="81"/>
        <v>2.9961839017305096</v>
      </c>
      <c r="D195">
        <f t="shared" si="82"/>
        <v>0.050422687806779776</v>
      </c>
      <c r="F195">
        <f t="shared" si="83"/>
        <v>1.9974559344870064</v>
      </c>
      <c r="G195" s="1">
        <f t="shared" si="84"/>
        <v>0.9987279672435032</v>
      </c>
      <c r="H195" s="1">
        <f t="shared" si="86"/>
        <v>4.9936398362175165</v>
      </c>
      <c r="I195">
        <f t="shared" si="85"/>
        <v>0.007961104879470042</v>
      </c>
    </row>
    <row r="196" spans="1:9" ht="12.75">
      <c r="A196" s="1">
        <f t="shared" si="80"/>
        <v>6.433629385640794</v>
      </c>
      <c r="B196" s="1">
        <f t="shared" si="58"/>
        <v>6.433629385640794</v>
      </c>
      <c r="C196">
        <f t="shared" si="81"/>
        <v>2.9661138545600227</v>
      </c>
      <c r="D196">
        <f t="shared" si="82"/>
        <v>0.14987720966291945</v>
      </c>
      <c r="F196">
        <f t="shared" si="83"/>
        <v>1.9774092363733484</v>
      </c>
      <c r="G196" s="1">
        <f t="shared" si="84"/>
        <v>0.9887046181866742</v>
      </c>
      <c r="H196" s="1">
        <f t="shared" si="86"/>
        <v>4.943523090933371</v>
      </c>
      <c r="I196">
        <f t="shared" si="85"/>
        <v>0.023295903552888846</v>
      </c>
    </row>
    <row r="197" spans="1:9" ht="12.75">
      <c r="A197" s="1">
        <f t="shared" si="80"/>
        <v>6.533629385640793</v>
      </c>
      <c r="B197" s="1">
        <f t="shared" si="58"/>
        <v>6.533629385640793</v>
      </c>
      <c r="C197">
        <f t="shared" si="81"/>
        <v>2.9064073782216564</v>
      </c>
      <c r="D197">
        <f t="shared" si="82"/>
        <v>0.24783420798292588</v>
      </c>
      <c r="F197">
        <f t="shared" si="83"/>
        <v>1.9376049188144375</v>
      </c>
      <c r="G197" s="1">
        <f t="shared" si="84"/>
        <v>0.9688024594072188</v>
      </c>
      <c r="H197" s="1">
        <f t="shared" si="86"/>
        <v>4.844012297036094</v>
      </c>
      <c r="I197">
        <f t="shared" si="85"/>
        <v>0.0379320884847862</v>
      </c>
    </row>
    <row r="198" spans="1:9" ht="12.75">
      <c r="A198" s="1">
        <f t="shared" si="80"/>
        <v>6.633629385640793</v>
      </c>
      <c r="B198" s="1">
        <f aca="true" t="shared" si="87" ref="B198:B232">A198</f>
        <v>6.633629385640793</v>
      </c>
      <c r="C198">
        <f t="shared" si="81"/>
        <v>2.8176610400906466</v>
      </c>
      <c r="D198">
        <f t="shared" si="82"/>
        <v>0.34331492881986414</v>
      </c>
      <c r="F198">
        <f t="shared" si="83"/>
        <v>1.8784406933937645</v>
      </c>
      <c r="G198" s="1">
        <f t="shared" si="84"/>
        <v>0.9392203466968823</v>
      </c>
      <c r="H198" s="1">
        <f t="shared" si="86"/>
        <v>4.6961017334844115</v>
      </c>
      <c r="I198">
        <f t="shared" si="85"/>
        <v>0.051753709600208656</v>
      </c>
    </row>
    <row r="199" spans="1:9" ht="12.75">
      <c r="A199" s="1">
        <f aca="true" t="shared" si="88" ref="A199:A214">A198+0.1</f>
        <v>6.733629385640793</v>
      </c>
      <c r="B199" s="1">
        <f t="shared" si="87"/>
        <v>6.733629385640793</v>
      </c>
      <c r="C199">
        <f aca="true" t="shared" si="89" ref="C199:C214">ssa*COS(ssb*(A199+ssc))+ssd</f>
        <v>2.7007615642419593</v>
      </c>
      <c r="D199">
        <f aca="true" t="shared" si="90" ref="D199:D214">SIN(A199)</f>
        <v>0.43536536037286167</v>
      </c>
      <c r="F199">
        <f aca="true" t="shared" si="91" ref="F199:F214">cca*COS(ccb*(B199+ccc))+ccd</f>
        <v>1.8005077094946396</v>
      </c>
      <c r="G199" s="1">
        <f aca="true" t="shared" si="92" ref="G199:G214">COS(A199)</f>
        <v>0.9002538547473198</v>
      </c>
      <c r="H199" s="1">
        <f t="shared" si="86"/>
        <v>4.5012692737365985</v>
      </c>
      <c r="I199">
        <f aca="true" t="shared" si="93" ref="I199:I214">1/A199*D199</f>
        <v>0.06465537905921309</v>
      </c>
    </row>
    <row r="200" spans="1:9" ht="12.75">
      <c r="A200" s="1">
        <f t="shared" si="88"/>
        <v>6.833629385640792</v>
      </c>
      <c r="B200" s="1">
        <f t="shared" si="87"/>
        <v>6.833629385640792</v>
      </c>
      <c r="C200">
        <f t="shared" si="89"/>
        <v>2.556876971596445</v>
      </c>
      <c r="D200">
        <f t="shared" si="90"/>
        <v>0.5230657651576681</v>
      </c>
      <c r="F200">
        <f t="shared" si="91"/>
        <v>1.7045846477309634</v>
      </c>
      <c r="G200" s="1">
        <f t="shared" si="92"/>
        <v>0.8522923238654817</v>
      </c>
      <c r="H200" s="1">
        <f aca="true" t="shared" si="94" ref="H200:H215">$L$3*(C200+F200)</f>
        <v>4.261461619327409</v>
      </c>
      <c r="I200">
        <f t="shared" si="93"/>
        <v>0.07654289333524049</v>
      </c>
    </row>
    <row r="201" spans="1:9" ht="12.75">
      <c r="A201" s="1">
        <f t="shared" si="88"/>
        <v>6.933629385640792</v>
      </c>
      <c r="B201" s="1">
        <f t="shared" si="87"/>
        <v>6.933629385640792</v>
      </c>
      <c r="C201">
        <f t="shared" si="89"/>
        <v>2.387444909441896</v>
      </c>
      <c r="D201">
        <f t="shared" si="90"/>
        <v>0.6055398697195732</v>
      </c>
      <c r="F201">
        <f t="shared" si="91"/>
        <v>1.5916299396279305</v>
      </c>
      <c r="G201" s="1">
        <f t="shared" si="92"/>
        <v>0.7958149698139653</v>
      </c>
      <c r="H201" s="1">
        <f t="shared" si="94"/>
        <v>3.9790748490698267</v>
      </c>
      <c r="I201">
        <f t="shared" si="93"/>
        <v>0.08733375207126252</v>
      </c>
    </row>
    <row r="202" spans="1:9" ht="12.75">
      <c r="A202" s="1">
        <f t="shared" si="88"/>
        <v>7.033629385640792</v>
      </c>
      <c r="B202" s="1">
        <f t="shared" si="87"/>
        <v>7.033629385640792</v>
      </c>
      <c r="C202">
        <f t="shared" si="89"/>
        <v>2.1941582869365654</v>
      </c>
      <c r="D202">
        <f t="shared" si="90"/>
        <v>0.6819636200681086</v>
      </c>
      <c r="F202">
        <f t="shared" si="91"/>
        <v>1.4627721912910436</v>
      </c>
      <c r="G202" s="1">
        <f t="shared" si="92"/>
        <v>0.7313860956455218</v>
      </c>
      <c r="H202" s="1">
        <f t="shared" si="94"/>
        <v>3.656930478227609</v>
      </c>
      <c r="I202">
        <f t="shared" si="93"/>
        <v>0.09695757093206284</v>
      </c>
    </row>
    <row r="203" spans="1:9" ht="12.75">
      <c r="A203" s="1">
        <f t="shared" si="88"/>
        <v>7.133629385640791</v>
      </c>
      <c r="B203" s="1">
        <f t="shared" si="87"/>
        <v>7.133629385640791</v>
      </c>
      <c r="C203">
        <f t="shared" si="89"/>
        <v>1.978948360120465</v>
      </c>
      <c r="D203">
        <f t="shared" si="90"/>
        <v>0.7515734153521252</v>
      </c>
      <c r="F203">
        <f t="shared" si="91"/>
        <v>1.3192989067469767</v>
      </c>
      <c r="G203" s="1">
        <f t="shared" si="92"/>
        <v>0.6596494533734883</v>
      </c>
      <c r="H203" s="1">
        <f t="shared" si="94"/>
        <v>3.298247266867442</v>
      </c>
      <c r="I203">
        <f t="shared" si="93"/>
        <v>0.10535638659122935</v>
      </c>
    </row>
    <row r="204" spans="1:9" ht="12.75">
      <c r="A204" s="1">
        <f t="shared" si="88"/>
        <v>7.233629385640791</v>
      </c>
      <c r="B204" s="1">
        <f t="shared" si="87"/>
        <v>7.233629385640791</v>
      </c>
      <c r="C204">
        <f t="shared" si="89"/>
        <v>1.7439654354433969</v>
      </c>
      <c r="D204">
        <f t="shared" si="90"/>
        <v>0.8136737375070839</v>
      </c>
      <c r="F204">
        <f t="shared" si="91"/>
        <v>1.1626436236289313</v>
      </c>
      <c r="G204" s="1">
        <f t="shared" si="92"/>
        <v>0.5813218118144656</v>
      </c>
      <c r="H204" s="1">
        <f t="shared" si="94"/>
        <v>2.906609059072328</v>
      </c>
      <c r="I204">
        <f t="shared" si="93"/>
        <v>0.11248485291799405</v>
      </c>
    </row>
    <row r="205" spans="1:9" ht="12.75">
      <c r="A205" s="1">
        <f t="shared" si="88"/>
        <v>7.333629385640791</v>
      </c>
      <c r="B205" s="1">
        <f t="shared" si="87"/>
        <v>7.333629385640791</v>
      </c>
      <c r="C205">
        <f t="shared" si="89"/>
        <v>1.4915573846137071</v>
      </c>
      <c r="D205">
        <f t="shared" si="90"/>
        <v>0.86764410064165</v>
      </c>
      <c r="F205">
        <f t="shared" si="91"/>
        <v>0.9943715897424714</v>
      </c>
      <c r="G205" s="1">
        <f t="shared" si="92"/>
        <v>0.4971857948712357</v>
      </c>
      <c r="H205" s="1">
        <f t="shared" si="94"/>
        <v>2.4859289743561783</v>
      </c>
      <c r="I205">
        <f t="shared" si="93"/>
        <v>0.11831032835399247</v>
      </c>
    </row>
    <row r="206" spans="1:9" ht="12.75">
      <c r="A206" s="1">
        <f t="shared" si="88"/>
        <v>7.43362938564079</v>
      </c>
      <c r="B206" s="1">
        <f t="shared" si="87"/>
        <v>7.43362938564079</v>
      </c>
      <c r="C206">
        <f t="shared" si="89"/>
        <v>1.2242461854402769</v>
      </c>
      <c r="D206">
        <f t="shared" si="90"/>
        <v>0.9129452507276127</v>
      </c>
      <c r="F206">
        <f t="shared" si="91"/>
        <v>0.8161641236268512</v>
      </c>
      <c r="G206" s="1">
        <f t="shared" si="92"/>
        <v>0.4080820618134256</v>
      </c>
      <c r="H206" s="1">
        <f t="shared" si="94"/>
        <v>2.040410309067128</v>
      </c>
      <c r="I206">
        <f t="shared" si="93"/>
        <v>0.1228128553854337</v>
      </c>
    </row>
    <row r="207" spans="1:9" ht="12.75">
      <c r="A207" s="1">
        <f t="shared" si="88"/>
        <v>7.53362938564079</v>
      </c>
      <c r="B207" s="1">
        <f t="shared" si="87"/>
        <v>7.53362938564079</v>
      </c>
      <c r="C207">
        <f t="shared" si="89"/>
        <v>0.9447027230639126</v>
      </c>
      <c r="D207">
        <f t="shared" si="90"/>
        <v>0.9491245536478824</v>
      </c>
      <c r="F207">
        <f t="shared" si="91"/>
        <v>0.6298018153759417</v>
      </c>
      <c r="G207" s="1">
        <f t="shared" si="92"/>
        <v>0.31490090768797085</v>
      </c>
      <c r="H207" s="1">
        <f t="shared" si="94"/>
        <v>1.5745045384398542</v>
      </c>
      <c r="I207">
        <f t="shared" si="93"/>
        <v>0.1259850339143213</v>
      </c>
    </row>
    <row r="208" spans="1:9" ht="12.75">
      <c r="A208" s="1">
        <f t="shared" si="88"/>
        <v>7.6336293856407895</v>
      </c>
      <c r="B208" s="1">
        <f t="shared" si="87"/>
        <v>7.6336293856407895</v>
      </c>
      <c r="C208">
        <f t="shared" si="89"/>
        <v>0.6557201033558957</v>
      </c>
      <c r="D208">
        <f t="shared" si="90"/>
        <v>0.9758205177669675</v>
      </c>
      <c r="F208">
        <f t="shared" si="91"/>
        <v>0.43714673557059713</v>
      </c>
      <c r="G208" s="1">
        <f t="shared" si="92"/>
        <v>0.21857336778529857</v>
      </c>
      <c r="H208" s="1">
        <f t="shared" si="94"/>
        <v>1.0928668389264928</v>
      </c>
      <c r="I208">
        <f t="shared" si="93"/>
        <v>0.127831791205705</v>
      </c>
    </row>
    <row r="209" spans="1:9" ht="12.75">
      <c r="A209" s="1">
        <f t="shared" si="88"/>
        <v>7.733629385640789</v>
      </c>
      <c r="B209" s="1">
        <f t="shared" si="87"/>
        <v>7.733629385640789</v>
      </c>
      <c r="C209">
        <f t="shared" si="89"/>
        <v>0.36018574512739515</v>
      </c>
      <c r="D209">
        <f t="shared" si="90"/>
        <v>0.9927664058359025</v>
      </c>
      <c r="F209">
        <f t="shared" si="91"/>
        <v>0.2401238300849301</v>
      </c>
      <c r="G209" s="1">
        <f t="shared" si="92"/>
        <v>0.12006191504246505</v>
      </c>
      <c r="H209" s="1">
        <f t="shared" si="94"/>
        <v>0.6003095752123253</v>
      </c>
      <c r="I209">
        <f t="shared" si="93"/>
        <v>0.12837005192920095</v>
      </c>
    </row>
    <row r="210" spans="1:9" ht="12.75">
      <c r="A210" s="1">
        <f t="shared" si="88"/>
        <v>7.833629385640789</v>
      </c>
      <c r="B210" s="1">
        <f t="shared" si="87"/>
        <v>7.833629385640789</v>
      </c>
      <c r="C210">
        <f t="shared" si="89"/>
        <v>0.061052529995159366</v>
      </c>
      <c r="D210">
        <f t="shared" si="90"/>
        <v>0.9997929001426684</v>
      </c>
      <c r="F210">
        <f t="shared" si="91"/>
        <v>0.040701686663439575</v>
      </c>
      <c r="G210" s="1">
        <f t="shared" si="92"/>
        <v>0.020350843331719787</v>
      </c>
      <c r="H210" s="1">
        <f t="shared" si="94"/>
        <v>0.10175421665859893</v>
      </c>
      <c r="I210">
        <f t="shared" si="93"/>
        <v>0.12762831261526236</v>
      </c>
    </row>
    <row r="211" spans="1:9" ht="12.75">
      <c r="A211" s="1">
        <f t="shared" si="88"/>
        <v>7.9336293856407885</v>
      </c>
      <c r="B211" s="1">
        <f t="shared" si="87"/>
        <v>7.9336293856407885</v>
      </c>
      <c r="C211">
        <f t="shared" si="89"/>
        <v>-0.23869070183550478</v>
      </c>
      <c r="D211">
        <f t="shared" si="90"/>
        <v>0.9968297942788024</v>
      </c>
      <c r="F211">
        <f t="shared" si="91"/>
        <v>-0.1591271345570032</v>
      </c>
      <c r="G211" s="1">
        <f t="shared" si="92"/>
        <v>-0.0795635672785016</v>
      </c>
      <c r="H211" s="1">
        <f t="shared" si="94"/>
        <v>-0.397817836392508</v>
      </c>
      <c r="I211">
        <f t="shared" si="93"/>
        <v>0.12564612560336907</v>
      </c>
    </row>
    <row r="212" spans="1:9" ht="12.75">
      <c r="A212" s="1">
        <f t="shared" si="88"/>
        <v>8.033629385640788</v>
      </c>
      <c r="B212" s="1">
        <f t="shared" si="87"/>
        <v>8.033629385640788</v>
      </c>
      <c r="C212">
        <f t="shared" si="89"/>
        <v>-0.5360490150740845</v>
      </c>
      <c r="D212">
        <f t="shared" si="90"/>
        <v>0.9839066946186233</v>
      </c>
      <c r="F212">
        <f t="shared" si="91"/>
        <v>-0.35736601004938967</v>
      </c>
      <c r="G212" s="1">
        <f t="shared" si="92"/>
        <v>-0.17868300502469484</v>
      </c>
      <c r="H212" s="1">
        <f t="shared" si="94"/>
        <v>-0.8934150251234743</v>
      </c>
      <c r="I212">
        <f t="shared" si="93"/>
        <v>0.12247349826433944</v>
      </c>
    </row>
    <row r="213" spans="1:9" ht="12.75">
      <c r="A213" s="1">
        <f t="shared" si="88"/>
        <v>8.133629385640788</v>
      </c>
      <c r="B213" s="1">
        <f t="shared" si="87"/>
        <v>8.133629385640788</v>
      </c>
      <c r="C213">
        <f t="shared" si="89"/>
        <v>-0.82805130374829</v>
      </c>
      <c r="D213">
        <f t="shared" si="90"/>
        <v>0.9611527245021272</v>
      </c>
      <c r="F213">
        <f t="shared" si="91"/>
        <v>-0.5520342024988599</v>
      </c>
      <c r="G213" s="1">
        <f t="shared" si="92"/>
        <v>-0.27601710124942996</v>
      </c>
      <c r="H213" s="1">
        <f t="shared" si="94"/>
        <v>-1.3800855062471498</v>
      </c>
      <c r="I213">
        <f t="shared" si="93"/>
        <v>0.11817021392675678</v>
      </c>
    </row>
    <row r="214" spans="1:9" ht="12.75">
      <c r="A214" s="1">
        <f t="shared" si="88"/>
        <v>8.233629385640787</v>
      </c>
      <c r="B214" s="1">
        <f t="shared" si="87"/>
        <v>8.233629385640787</v>
      </c>
      <c r="C214">
        <f t="shared" si="89"/>
        <v>-1.1117799775128119</v>
      </c>
      <c r="D214">
        <f t="shared" si="90"/>
        <v>0.9287952340772553</v>
      </c>
      <c r="F214">
        <f t="shared" si="91"/>
        <v>-0.7411866516752079</v>
      </c>
      <c r="G214" s="1">
        <f t="shared" si="92"/>
        <v>-0.37059332583760396</v>
      </c>
      <c r="H214" s="1">
        <f t="shared" si="94"/>
        <v>-1.8529666291880198</v>
      </c>
      <c r="I214">
        <f t="shared" si="93"/>
        <v>0.11280508152298517</v>
      </c>
    </row>
    <row r="215" spans="1:9" ht="12.75">
      <c r="A215" s="1">
        <f aca="true" t="shared" si="95" ref="A215:A230">A214+0.1</f>
        <v>8.333629385640787</v>
      </c>
      <c r="B215" s="1">
        <f t="shared" si="87"/>
        <v>8.333629385640787</v>
      </c>
      <c r="C215">
        <f aca="true" t="shared" si="96" ref="C215:C230">ssa*COS(ssb*(A215+ssc))+ssd</f>
        <v>-1.3844001132476254</v>
      </c>
      <c r="D215">
        <f aca="true" t="shared" si="97" ref="D215:D230">SIN(A215)</f>
        <v>0.8871575286923689</v>
      </c>
      <c r="F215">
        <f aca="true" t="shared" si="98" ref="F215:F230">cca*COS(ccb*(B215+ccc))+ccd</f>
        <v>-0.9229334088317502</v>
      </c>
      <c r="G215" s="1">
        <f aca="true" t="shared" si="99" ref="G215:G230">COS(A215)</f>
        <v>-0.4614667044158751</v>
      </c>
      <c r="H215" s="1">
        <f t="shared" si="94"/>
        <v>-2.3073335220793756</v>
      </c>
      <c r="I215">
        <f aca="true" t="shared" si="100" ref="I215:I230">1/A215*D215</f>
        <v>0.10645512148896141</v>
      </c>
    </row>
    <row r="216" spans="1:9" ht="12.75">
      <c r="A216" s="1">
        <f t="shared" si="95"/>
        <v>8.433629385640787</v>
      </c>
      <c r="B216" s="1">
        <f t="shared" si="87"/>
        <v>8.433629385640787</v>
      </c>
      <c r="C216">
        <f t="shared" si="96"/>
        <v>-1.643187780672704</v>
      </c>
      <c r="D216">
        <f t="shared" si="97"/>
        <v>0.8366556385360782</v>
      </c>
      <c r="F216">
        <f t="shared" si="98"/>
        <v>-1.0954585204484693</v>
      </c>
      <c r="G216" s="1">
        <f t="shared" si="99"/>
        <v>-0.5477292602242346</v>
      </c>
      <c r="H216" s="1">
        <f aca="true" t="shared" si="101" ref="H216:H231">$L$3*(C216+F216)</f>
        <v>-2.7386463011211735</v>
      </c>
      <c r="I216">
        <f t="shared" si="100"/>
        <v>0.09920469590003321</v>
      </c>
    </row>
    <row r="217" spans="1:9" ht="12.75">
      <c r="A217" s="1">
        <f t="shared" si="95"/>
        <v>8.533629385640786</v>
      </c>
      <c r="B217" s="1">
        <f t="shared" si="87"/>
        <v>8.533629385640786</v>
      </c>
      <c r="C217">
        <f t="shared" si="96"/>
        <v>-1.8855572589589658</v>
      </c>
      <c r="D217">
        <f t="shared" si="97"/>
        <v>0.7777941618011194</v>
      </c>
      <c r="F217">
        <f t="shared" si="98"/>
        <v>-1.2570381726393105</v>
      </c>
      <c r="G217" s="1">
        <f t="shared" si="99"/>
        <v>-0.6285190863196553</v>
      </c>
      <c r="H217" s="1">
        <f t="shared" si="101"/>
        <v>-3.1425954315982763</v>
      </c>
      <c r="I217">
        <f t="shared" si="100"/>
        <v>0.09114459119936519</v>
      </c>
    </row>
    <row r="218" spans="1:9" ht="12.75">
      <c r="A218" s="1">
        <f t="shared" si="95"/>
        <v>8.633629385640786</v>
      </c>
      <c r="B218" s="1">
        <f t="shared" si="87"/>
        <v>8.633629385640786</v>
      </c>
      <c r="C218">
        <f t="shared" si="96"/>
        <v>-2.109086872396072</v>
      </c>
      <c r="D218">
        <f t="shared" si="97"/>
        <v>0.7111612229060108</v>
      </c>
      <c r="F218">
        <f t="shared" si="98"/>
        <v>-1.4060579149307146</v>
      </c>
      <c r="G218" s="1">
        <f t="shared" si="99"/>
        <v>-0.7030289574653573</v>
      </c>
      <c r="H218" s="1">
        <f t="shared" si="101"/>
        <v>-3.5151447873267863</v>
      </c>
      <c r="I218">
        <f t="shared" si="100"/>
        <v>0.08237106217331897</v>
      </c>
    </row>
    <row r="219" spans="1:9" ht="12.75">
      <c r="A219" s="1">
        <f t="shared" si="95"/>
        <v>8.733629385640786</v>
      </c>
      <c r="B219" s="1">
        <f t="shared" si="87"/>
        <v>8.733629385640786</v>
      </c>
      <c r="C219">
        <f t="shared" si="96"/>
        <v>-2.311543186975626</v>
      </c>
      <c r="D219">
        <f t="shared" si="97"/>
        <v>0.6374225961502713</v>
      </c>
      <c r="F219">
        <f t="shared" si="98"/>
        <v>-1.541028791317084</v>
      </c>
      <c r="G219" s="1">
        <f t="shared" si="99"/>
        <v>-0.770514395658542</v>
      </c>
      <c r="H219" s="1">
        <f t="shared" si="101"/>
        <v>-3.85257197829271</v>
      </c>
      <c r="I219">
        <f t="shared" si="100"/>
        <v>0.07298484604788433</v>
      </c>
    </row>
    <row r="220" spans="1:9" ht="12.75">
      <c r="A220" s="1">
        <f t="shared" si="95"/>
        <v>8.833629385640785</v>
      </c>
      <c r="B220" s="1">
        <f t="shared" si="87"/>
        <v>8.833629385640785</v>
      </c>
      <c r="C220">
        <f t="shared" si="96"/>
        <v>-2.4909033261255082</v>
      </c>
      <c r="D220">
        <f t="shared" si="97"/>
        <v>0.557315053517695</v>
      </c>
      <c r="F220">
        <f t="shared" si="98"/>
        <v>-1.6606022174170054</v>
      </c>
      <c r="G220" s="1">
        <f t="shared" si="99"/>
        <v>-0.8303011087085027</v>
      </c>
      <c r="H220" s="1">
        <f t="shared" si="101"/>
        <v>-4.151505543542513</v>
      </c>
      <c r="I220">
        <f t="shared" si="100"/>
        <v>0.06309015572054902</v>
      </c>
    </row>
    <row r="221" spans="1:9" ht="12.75">
      <c r="A221" s="1">
        <f t="shared" si="95"/>
        <v>8.933629385640785</v>
      </c>
      <c r="B221" s="1">
        <f t="shared" si="87"/>
        <v>8.933629385640785</v>
      </c>
      <c r="C221">
        <f t="shared" si="96"/>
        <v>-2.645375182623913</v>
      </c>
      <c r="D221">
        <f t="shared" si="97"/>
        <v>0.4716390030942333</v>
      </c>
      <c r="F221">
        <f t="shared" si="98"/>
        <v>-1.7635834550826086</v>
      </c>
      <c r="G221" s="1">
        <f t="shared" si="99"/>
        <v>-0.8817917275413043</v>
      </c>
      <c r="H221" s="1">
        <f t="shared" si="101"/>
        <v>-4.4089586377065215</v>
      </c>
      <c r="I221">
        <f t="shared" si="100"/>
        <v>0.05279366120250173</v>
      </c>
    </row>
    <row r="222" spans="1:9" ht="12.75">
      <c r="A222" s="1">
        <f t="shared" si="95"/>
        <v>9.033629385640785</v>
      </c>
      <c r="B222" s="1">
        <f t="shared" si="87"/>
        <v>9.033629385640785</v>
      </c>
      <c r="C222">
        <f t="shared" si="96"/>
        <v>-2.773415324742315</v>
      </c>
      <c r="D222">
        <f t="shared" si="97"/>
        <v>0.38125049165498076</v>
      </c>
      <c r="F222">
        <f t="shared" si="98"/>
        <v>-1.8489435498282099</v>
      </c>
      <c r="G222" s="1">
        <f t="shared" si="99"/>
        <v>-0.9244717749141049</v>
      </c>
      <c r="H222" s="1">
        <f t="shared" si="101"/>
        <v>-4.622358874570525</v>
      </c>
      <c r="I222">
        <f t="shared" si="100"/>
        <v>0.042203468327025845</v>
      </c>
    </row>
    <row r="223" spans="1:9" ht="12.75">
      <c r="A223" s="1">
        <f t="shared" si="95"/>
        <v>9.133629385640784</v>
      </c>
      <c r="B223" s="1">
        <f t="shared" si="87"/>
        <v>9.133629385640784</v>
      </c>
      <c r="C223">
        <f t="shared" si="96"/>
        <v>-2.873744417705111</v>
      </c>
      <c r="D223">
        <f t="shared" si="97"/>
        <v>0.2870526513277688</v>
      </c>
      <c r="F223">
        <f t="shared" si="98"/>
        <v>-1.915829611803407</v>
      </c>
      <c r="G223" s="1">
        <f t="shared" si="99"/>
        <v>-0.9579148059017035</v>
      </c>
      <c r="H223" s="1">
        <f t="shared" si="101"/>
        <v>-4.789574029508518</v>
      </c>
      <c r="I223">
        <f t="shared" si="100"/>
        <v>0.03142810368231622</v>
      </c>
    </row>
    <row r="224" spans="1:9" ht="12.75">
      <c r="A224" s="1">
        <f t="shared" si="95"/>
        <v>9.233629385640784</v>
      </c>
      <c r="B224" s="1">
        <f t="shared" si="87"/>
        <v>9.233629385640784</v>
      </c>
      <c r="C224">
        <f t="shared" si="96"/>
        <v>-2.945360006379805</v>
      </c>
      <c r="D224">
        <f t="shared" si="97"/>
        <v>0.18998667579548084</v>
      </c>
      <c r="F224">
        <f t="shared" si="98"/>
        <v>-1.9635733375865367</v>
      </c>
      <c r="G224" s="1">
        <f t="shared" si="99"/>
        <v>-0.9817866687932684</v>
      </c>
      <c r="H224" s="1">
        <f t="shared" si="101"/>
        <v>-4.908933343966342</v>
      </c>
      <c r="I224">
        <f t="shared" si="100"/>
        <v>0.020575514552374077</v>
      </c>
    </row>
    <row r="225" spans="1:9" ht="12.75">
      <c r="A225" s="1">
        <f t="shared" si="95"/>
        <v>9.333629385640783</v>
      </c>
      <c r="B225" s="1">
        <f t="shared" si="87"/>
        <v>9.333629385640783</v>
      </c>
      <c r="C225">
        <f t="shared" si="96"/>
        <v>-2.987546531477327</v>
      </c>
      <c r="D225">
        <f t="shared" si="97"/>
        <v>0.09102241619988984</v>
      </c>
      <c r="F225">
        <f t="shared" si="98"/>
        <v>-1.9916976876515513</v>
      </c>
      <c r="G225" s="1">
        <f t="shared" si="99"/>
        <v>-0.9958488438257757</v>
      </c>
      <c r="H225" s="1">
        <f t="shared" si="101"/>
        <v>-4.979244219128878</v>
      </c>
      <c r="I225">
        <f t="shared" si="100"/>
        <v>0.009752092400403454</v>
      </c>
    </row>
    <row r="226" spans="1:9" ht="12.75">
      <c r="A226" s="1">
        <f t="shared" si="95"/>
        <v>9.433629385640783</v>
      </c>
      <c r="B226" s="1">
        <f t="shared" si="87"/>
        <v>9.433629385640783</v>
      </c>
      <c r="C226">
        <f t="shared" si="96"/>
        <v>-2.9998824791839125</v>
      </c>
      <c r="D226">
        <f t="shared" si="97"/>
        <v>-0.008851309290359958</v>
      </c>
      <c r="F226">
        <f t="shared" si="98"/>
        <v>-1.9999216527892751</v>
      </c>
      <c r="G226" s="1">
        <f t="shared" si="99"/>
        <v>-0.9999608263946376</v>
      </c>
      <c r="H226" s="1">
        <f t="shared" si="101"/>
        <v>-4.999804131973187</v>
      </c>
      <c r="I226">
        <f t="shared" si="100"/>
        <v>-0.0009382718918163997</v>
      </c>
    </row>
    <row r="227" spans="1:9" ht="12.75">
      <c r="A227" s="1">
        <f t="shared" si="95"/>
        <v>9.533629385640783</v>
      </c>
      <c r="B227" s="1">
        <f t="shared" si="87"/>
        <v>9.533629385640783</v>
      </c>
      <c r="C227">
        <f t="shared" si="96"/>
        <v>-2.9822445927878003</v>
      </c>
      <c r="D227">
        <f t="shared" si="97"/>
        <v>-0.10863659542403434</v>
      </c>
      <c r="F227">
        <f t="shared" si="98"/>
        <v>-1.9881630618585335</v>
      </c>
      <c r="G227" s="1">
        <f t="shared" si="99"/>
        <v>-0.9940815309292668</v>
      </c>
      <c r="H227" s="1">
        <f t="shared" si="101"/>
        <v>-4.970407654646333</v>
      </c>
      <c r="I227">
        <f t="shared" si="100"/>
        <v>-0.011395093204237513</v>
      </c>
    </row>
    <row r="228" spans="1:9" ht="12.75">
      <c r="A228" s="1">
        <f t="shared" si="95"/>
        <v>9.633629385640782</v>
      </c>
      <c r="B228" s="1">
        <f t="shared" si="87"/>
        <v>9.633629385640782</v>
      </c>
      <c r="C228">
        <f t="shared" si="96"/>
        <v>-2.93480910421955</v>
      </c>
      <c r="D228">
        <f t="shared" si="97"/>
        <v>-0.2073364206067158</v>
      </c>
      <c r="F228">
        <f t="shared" si="98"/>
        <v>-1.9565394028130332</v>
      </c>
      <c r="G228" s="1">
        <f t="shared" si="99"/>
        <v>-0.9782697014065166</v>
      </c>
      <c r="H228" s="1">
        <f t="shared" si="101"/>
        <v>-4.891348507032583</v>
      </c>
      <c r="I228">
        <f t="shared" si="100"/>
        <v>-0.021522150407379908</v>
      </c>
    </row>
    <row r="229" spans="1:9" ht="12.75">
      <c r="A229" s="1">
        <f t="shared" si="95"/>
        <v>9.733629385640782</v>
      </c>
      <c r="B229" s="1">
        <f t="shared" si="87"/>
        <v>9.733629385640782</v>
      </c>
      <c r="C229">
        <f t="shared" si="96"/>
        <v>-2.8580499732008473</v>
      </c>
      <c r="D229">
        <f t="shared" si="97"/>
        <v>-0.3039646088110035</v>
      </c>
      <c r="F229">
        <f t="shared" si="98"/>
        <v>-1.9053666488005647</v>
      </c>
      <c r="G229" s="1">
        <f t="shared" si="99"/>
        <v>-0.9526833244002824</v>
      </c>
      <c r="H229" s="1">
        <f t="shared" si="101"/>
        <v>-4.763416622001412</v>
      </c>
      <c r="I229">
        <f t="shared" si="100"/>
        <v>-0.031228290781177403</v>
      </c>
    </row>
    <row r="230" spans="1:9" ht="12.75">
      <c r="A230" s="1">
        <f t="shared" si="95"/>
        <v>9.833629385640782</v>
      </c>
      <c r="B230" s="1">
        <f t="shared" si="87"/>
        <v>9.833629385640782</v>
      </c>
      <c r="C230">
        <f t="shared" si="96"/>
        <v>-2.752734151595636</v>
      </c>
      <c r="D230">
        <f t="shared" si="97"/>
        <v>-0.3975556831213926</v>
      </c>
      <c r="F230">
        <f t="shared" si="98"/>
        <v>-1.8351561010637574</v>
      </c>
      <c r="G230" s="1">
        <f t="shared" si="99"/>
        <v>-0.9175780505318787</v>
      </c>
      <c r="H230" s="1">
        <f t="shared" si="101"/>
        <v>-4.587890252659394</v>
      </c>
      <c r="I230">
        <f t="shared" si="100"/>
        <v>-0.04042817433224701</v>
      </c>
    </row>
    <row r="231" spans="1:9" ht="12.75">
      <c r="A231" s="1">
        <f>A230+0.1</f>
        <v>9.933629385640781</v>
      </c>
      <c r="B231" s="1">
        <f t="shared" si="87"/>
        <v>9.933629385640781</v>
      </c>
      <c r="C231">
        <f>ssa*COS(ssb*(A231+ssc))+ssd</f>
        <v>-2.619913920280614</v>
      </c>
      <c r="D231">
        <f>SIN(A231)</f>
        <v>-0.4871745124604696</v>
      </c>
      <c r="F231">
        <f>cca*COS(ccb*(B231+ccc))+ccd</f>
        <v>-1.7466092801870758</v>
      </c>
      <c r="G231" s="1">
        <f>COS(A231)</f>
        <v>-0.8733046400935379</v>
      </c>
      <c r="H231" s="1">
        <f t="shared" si="101"/>
        <v>-4.3665232004676895</v>
      </c>
      <c r="I231">
        <f>1/A231*D231</f>
        <v>-0.049042952333684615</v>
      </c>
    </row>
    <row r="232" spans="1:9" ht="12.75">
      <c r="A232" s="1">
        <f>A231+0.1</f>
        <v>10.033629385640781</v>
      </c>
      <c r="B232" s="1">
        <f t="shared" si="87"/>
        <v>10.033629385640781</v>
      </c>
      <c r="C232">
        <f>ssa*COS(ssb*(A232+ssc))+ssd</f>
        <v>-2.4609163751025482</v>
      </c>
      <c r="D232">
        <f>SIN(A232)</f>
        <v>-0.5719256551095249</v>
      </c>
      <c r="F232">
        <f>cca*COS(ccb*(B232+ccc))+ccd</f>
        <v>-1.6406109167350322</v>
      </c>
      <c r="G232" s="1">
        <f>COS(A232)</f>
        <v>-0.8203054583675161</v>
      </c>
      <c r="H232" s="1">
        <f>$L$3*(C232+F232)</f>
        <v>-4.101527291837581</v>
      </c>
      <c r="I232">
        <f>1/A232*D232</f>
        <v>-0.057000875069993406</v>
      </c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C4" sqref="C4"/>
    </sheetView>
  </sheetViews>
  <sheetFormatPr defaultColWidth="9.140625" defaultRowHeight="12.75"/>
  <sheetData>
    <row r="1" spans="1:7" ht="19.5" customHeight="1">
      <c r="A1" s="2" t="s">
        <v>18</v>
      </c>
      <c r="B1" s="2"/>
      <c r="G1" s="2" t="s">
        <v>14</v>
      </c>
    </row>
    <row r="2" spans="1:11" ht="12.75">
      <c r="A2" t="s">
        <v>2</v>
      </c>
      <c r="B2" t="s">
        <v>3</v>
      </c>
      <c r="C2" t="s">
        <v>4</v>
      </c>
      <c r="D2" t="s">
        <v>5</v>
      </c>
      <c r="G2" t="s">
        <v>7</v>
      </c>
      <c r="H2" t="s">
        <v>8</v>
      </c>
      <c r="I2" t="s">
        <v>9</v>
      </c>
      <c r="J2" t="s">
        <v>10</v>
      </c>
      <c r="K2" t="s">
        <v>15</v>
      </c>
    </row>
    <row r="3" spans="1:11" ht="12.75">
      <c r="A3">
        <v>3</v>
      </c>
      <c r="B3">
        <v>1</v>
      </c>
      <c r="C3">
        <f>0*PI()/3</f>
        <v>0</v>
      </c>
      <c r="D3">
        <v>0</v>
      </c>
      <c r="G3">
        <v>2</v>
      </c>
      <c r="H3">
        <v>1</v>
      </c>
      <c r="I3">
        <f>0*PI()/1</f>
        <v>0</v>
      </c>
      <c r="J3">
        <f>0</f>
        <v>0</v>
      </c>
      <c r="K3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4"/>
  <sheetViews>
    <sheetView workbookViewId="0" topLeftCell="A1">
      <selection activeCell="C4" sqref="C4"/>
    </sheetView>
  </sheetViews>
  <sheetFormatPr defaultColWidth="9.140625" defaultRowHeight="12.75"/>
  <sheetData>
    <row r="1" spans="1:8" ht="19.5" customHeight="1">
      <c r="A1" s="2" t="s">
        <v>0</v>
      </c>
      <c r="B1" s="2"/>
      <c r="E1" t="s">
        <v>16</v>
      </c>
      <c r="F1" t="s">
        <v>19</v>
      </c>
      <c r="G1" t="s">
        <v>20</v>
      </c>
      <c r="H1" s="2" t="s">
        <v>14</v>
      </c>
    </row>
    <row r="2" spans="1:11" ht="12.75">
      <c r="A2" t="s">
        <v>2</v>
      </c>
      <c r="B2" t="s">
        <v>3</v>
      </c>
      <c r="C2" t="s">
        <v>4</v>
      </c>
      <c r="D2" t="s">
        <v>5</v>
      </c>
      <c r="E2">
        <f>'gr s+c'!E2</f>
        <v>0</v>
      </c>
      <c r="F2">
        <f>'gr s+c'!F2</f>
        <v>1</v>
      </c>
      <c r="G2">
        <f>'gr s+c'!G2</f>
        <v>0</v>
      </c>
      <c r="H2" t="s">
        <v>7</v>
      </c>
      <c r="I2" t="s">
        <v>8</v>
      </c>
      <c r="J2" t="s">
        <v>9</v>
      </c>
      <c r="K2" t="s">
        <v>10</v>
      </c>
    </row>
    <row r="3" spans="1:11" ht="12.75">
      <c r="A3">
        <f>'gr s+c'!A3</f>
        <v>1</v>
      </c>
      <c r="B3">
        <f>'gr s+c'!B3</f>
        <v>1</v>
      </c>
      <c r="C3">
        <f>'gr s+c'!C3</f>
        <v>0</v>
      </c>
      <c r="D3">
        <f>'gr s+c'!D3</f>
        <v>0</v>
      </c>
      <c r="H3">
        <f>'gr s+c'!H3</f>
        <v>1</v>
      </c>
      <c r="I3">
        <f>'gr s+c'!I3</f>
        <v>1</v>
      </c>
      <c r="J3">
        <f>'gr s+c'!J3</f>
        <v>0</v>
      </c>
      <c r="K3">
        <f>'gr s+c'!K3</f>
        <v>0</v>
      </c>
    </row>
    <row r="4" spans="3:6" ht="12.75">
      <c r="C4" t="str">
        <f>CONCATENATE(A3,"sin[",B3,"(x+c1)]+",D3)</f>
        <v>1sin[1(x+c1)]+0</v>
      </c>
      <c r="F4" t="str">
        <f>CONCATENATE(H3,"cos[",I3,"(x+c2)]+",K3)</f>
        <v>1cos[1(x+c2)]+0</v>
      </c>
    </row>
    <row r="5" spans="1:10" ht="12.75">
      <c r="A5" t="s">
        <v>12</v>
      </c>
      <c r="B5" t="s">
        <v>12</v>
      </c>
      <c r="C5" t="str">
        <f>C4</f>
        <v>1sin[1(x+c1)]+0</v>
      </c>
      <c r="D5" t="s">
        <v>13</v>
      </c>
      <c r="F5" t="str">
        <f>F4</f>
        <v>1cos[1(x+c2)]+0</v>
      </c>
      <c r="G5" t="s">
        <v>16</v>
      </c>
      <c r="H5" t="s">
        <v>19</v>
      </c>
      <c r="I5" t="s">
        <v>17</v>
      </c>
      <c r="J5" t="s">
        <v>20</v>
      </c>
    </row>
    <row r="6" spans="1:10" ht="12.75">
      <c r="A6" s="1">
        <f>-4*PI()</f>
        <v>-12.566370614359172</v>
      </c>
      <c r="B6" s="1">
        <f aca="true" t="shared" si="0" ref="B6:B69">A6</f>
        <v>-12.566370614359172</v>
      </c>
      <c r="C6">
        <f>$A$3*SIN($B$3*(A6+$C$3))+$D$3</f>
        <v>4.90059381963448E-16</v>
      </c>
      <c r="D6">
        <f>SIN(A6)</f>
        <v>4.90059381963448E-16</v>
      </c>
      <c r="F6">
        <f>$H$3*COS($I$3*(B6+$J$3))+$K$3</f>
        <v>1</v>
      </c>
      <c r="G6" s="1">
        <f>$E$2*COS(A6)</f>
        <v>0</v>
      </c>
      <c r="H6" s="1">
        <f>$F$2*(C6+F6)</f>
        <v>1.0000000000000004</v>
      </c>
      <c r="I6">
        <f>1/A6*D6</f>
        <v>-3.899768652402099E-17</v>
      </c>
      <c r="J6">
        <f>$G$2*(C6*F6)</f>
        <v>0</v>
      </c>
    </row>
    <row r="7" spans="1:10" ht="12.75">
      <c r="A7" s="1">
        <f aca="true" t="shared" si="1" ref="A7:A22">A6+0.1</f>
        <v>-12.466370614359173</v>
      </c>
      <c r="B7" s="1">
        <f t="shared" si="0"/>
        <v>-12.466370614359173</v>
      </c>
      <c r="C7">
        <f aca="true" t="shared" si="2" ref="C7:C22">$A$3*SIN($B$3*(A7+$C$3))+$D$3</f>
        <v>0.09983341664682828</v>
      </c>
      <c r="D7">
        <f aca="true" t="shared" si="3" ref="D7:D22">SIN(A7)</f>
        <v>0.09983341664682828</v>
      </c>
      <c r="F7">
        <f aca="true" t="shared" si="4" ref="F7:F22">$H$3*COS($I$3*(B7+$J$3))+$K$3</f>
        <v>0.9950041652780257</v>
      </c>
      <c r="G7" s="1">
        <f aca="true" t="shared" si="5" ref="G7:G22">$E$2*COS(A7)</f>
        <v>0</v>
      </c>
      <c r="H7" s="1">
        <f aca="true" t="shared" si="6" ref="H7:H22">$F$2*(C7+F7)</f>
        <v>1.094837581924854</v>
      </c>
      <c r="I7">
        <f aca="true" t="shared" si="7" ref="I7:I22">1/A7*D7</f>
        <v>-0.008008218248528315</v>
      </c>
      <c r="J7">
        <f>$G$2*(C7*F7)</f>
        <v>0</v>
      </c>
    </row>
    <row r="8" spans="1:10" ht="12.75">
      <c r="A8" s="1">
        <f t="shared" si="1"/>
        <v>-12.366370614359173</v>
      </c>
      <c r="B8" s="1">
        <f t="shared" si="0"/>
        <v>-12.366370614359173</v>
      </c>
      <c r="C8">
        <f t="shared" si="2"/>
        <v>0.198669330795061</v>
      </c>
      <c r="D8">
        <f t="shared" si="3"/>
        <v>0.198669330795061</v>
      </c>
      <c r="F8">
        <f t="shared" si="4"/>
        <v>0.9800665778412416</v>
      </c>
      <c r="G8" s="1">
        <f t="shared" si="5"/>
        <v>0</v>
      </c>
      <c r="H8" s="1">
        <f t="shared" si="6"/>
        <v>1.1787359086363027</v>
      </c>
      <c r="I8">
        <f t="shared" si="7"/>
        <v>-0.01606529005077502</v>
      </c>
      <c r="J8">
        <f aca="true" t="shared" si="8" ref="J8:J23">$G$2*(C8*F8)</f>
        <v>0</v>
      </c>
    </row>
    <row r="9" spans="1:10" ht="12.75">
      <c r="A9" s="1">
        <f t="shared" si="1"/>
        <v>-12.266370614359174</v>
      </c>
      <c r="B9" s="1">
        <f t="shared" si="0"/>
        <v>-12.266370614359174</v>
      </c>
      <c r="C9">
        <f t="shared" si="2"/>
        <v>0.29552020666133905</v>
      </c>
      <c r="D9">
        <f t="shared" si="3"/>
        <v>0.29552020666133905</v>
      </c>
      <c r="F9">
        <f t="shared" si="4"/>
        <v>0.9553364891256062</v>
      </c>
      <c r="G9" s="1">
        <f t="shared" si="5"/>
        <v>0</v>
      </c>
      <c r="H9" s="1">
        <f t="shared" si="6"/>
        <v>1.2508566957869451</v>
      </c>
      <c r="I9">
        <f t="shared" si="7"/>
        <v>-0.024091902646036084</v>
      </c>
      <c r="J9">
        <f t="shared" si="8"/>
        <v>0</v>
      </c>
    </row>
    <row r="10" spans="1:10" ht="12.75">
      <c r="A10" s="1">
        <f t="shared" si="1"/>
        <v>-12.166370614359174</v>
      </c>
      <c r="B10" s="1">
        <f t="shared" si="0"/>
        <v>-12.166370614359174</v>
      </c>
      <c r="C10">
        <f t="shared" si="2"/>
        <v>0.38941834230864963</v>
      </c>
      <c r="D10">
        <f t="shared" si="3"/>
        <v>0.38941834230864963</v>
      </c>
      <c r="F10">
        <f t="shared" si="4"/>
        <v>0.9210609940028854</v>
      </c>
      <c r="G10" s="1">
        <f t="shared" si="5"/>
        <v>0</v>
      </c>
      <c r="H10" s="1">
        <f t="shared" si="6"/>
        <v>1.310479336311535</v>
      </c>
      <c r="I10">
        <f t="shared" si="7"/>
        <v>-0.03200776588615874</v>
      </c>
      <c r="J10">
        <f t="shared" si="8"/>
        <v>0</v>
      </c>
    </row>
    <row r="11" spans="1:10" ht="12.75">
      <c r="A11" s="1">
        <f t="shared" si="1"/>
        <v>-12.066370614359174</v>
      </c>
      <c r="B11" s="1">
        <f t="shared" si="0"/>
        <v>-12.066370614359174</v>
      </c>
      <c r="C11">
        <f t="shared" si="2"/>
        <v>0.4794255386042019</v>
      </c>
      <c r="D11">
        <f t="shared" si="3"/>
        <v>0.4794255386042019</v>
      </c>
      <c r="F11">
        <f t="shared" si="4"/>
        <v>0.8775825618903733</v>
      </c>
      <c r="G11" s="1">
        <f t="shared" si="5"/>
        <v>0</v>
      </c>
      <c r="H11" s="1">
        <f t="shared" si="6"/>
        <v>1.3570081004945753</v>
      </c>
      <c r="I11">
        <f t="shared" si="7"/>
        <v>-0.03973237304957945</v>
      </c>
      <c r="J11">
        <f t="shared" si="8"/>
        <v>0</v>
      </c>
    </row>
    <row r="12" spans="1:10" ht="12.75">
      <c r="A12" s="1">
        <f t="shared" si="1"/>
        <v>-11.966370614359175</v>
      </c>
      <c r="B12" s="1">
        <f t="shared" si="0"/>
        <v>-11.966370614359175</v>
      </c>
      <c r="C12">
        <f t="shared" si="2"/>
        <v>0.564642473395034</v>
      </c>
      <c r="D12">
        <f t="shared" si="3"/>
        <v>0.564642473395034</v>
      </c>
      <c r="F12">
        <f t="shared" si="4"/>
        <v>0.8253356149096792</v>
      </c>
      <c r="G12" s="1">
        <f t="shared" si="5"/>
        <v>0</v>
      </c>
      <c r="H12" s="1">
        <f t="shared" si="6"/>
        <v>1.3899780883047133</v>
      </c>
      <c r="I12">
        <f t="shared" si="7"/>
        <v>-0.04718577516874542</v>
      </c>
      <c r="J12">
        <f t="shared" si="8"/>
        <v>0</v>
      </c>
    </row>
    <row r="13" spans="1:10" ht="12.75">
      <c r="A13" s="1">
        <f t="shared" si="1"/>
        <v>-11.866370614359175</v>
      </c>
      <c r="B13" s="1">
        <f t="shared" si="0"/>
        <v>-11.866370614359175</v>
      </c>
      <c r="C13">
        <f t="shared" si="2"/>
        <v>0.6442176872376896</v>
      </c>
      <c r="D13">
        <f t="shared" si="3"/>
        <v>0.6442176872376896</v>
      </c>
      <c r="F13">
        <f t="shared" si="4"/>
        <v>0.7648421872844897</v>
      </c>
      <c r="G13" s="1">
        <f t="shared" si="5"/>
        <v>0</v>
      </c>
      <c r="H13" s="1">
        <f t="shared" si="6"/>
        <v>1.4090598745221792</v>
      </c>
      <c r="I13">
        <f t="shared" si="7"/>
        <v>-0.05428936177487489</v>
      </c>
      <c r="J13">
        <f t="shared" si="8"/>
        <v>0</v>
      </c>
    </row>
    <row r="14" spans="1:10" ht="12.75">
      <c r="A14" s="1">
        <f t="shared" si="1"/>
        <v>-11.766370614359175</v>
      </c>
      <c r="B14" s="1">
        <f t="shared" si="0"/>
        <v>-11.766370614359175</v>
      </c>
      <c r="C14">
        <f t="shared" si="2"/>
        <v>0.7173560908995211</v>
      </c>
      <c r="D14">
        <f t="shared" si="3"/>
        <v>0.7173560908995211</v>
      </c>
      <c r="F14">
        <f t="shared" si="4"/>
        <v>0.6967067093471672</v>
      </c>
      <c r="G14" s="1">
        <f t="shared" si="5"/>
        <v>0</v>
      </c>
      <c r="H14" s="1">
        <f t="shared" si="6"/>
        <v>1.4140628002466884</v>
      </c>
      <c r="I14">
        <f t="shared" si="7"/>
        <v>-0.06096664081140623</v>
      </c>
      <c r="J14">
        <f t="shared" si="8"/>
        <v>0</v>
      </c>
    </row>
    <row r="15" spans="1:10" ht="12.75">
      <c r="A15" s="1">
        <f t="shared" si="1"/>
        <v>-11.666370614359176</v>
      </c>
      <c r="B15" s="1">
        <f t="shared" si="0"/>
        <v>-11.666370614359176</v>
      </c>
      <c r="C15">
        <f t="shared" si="2"/>
        <v>0.7833269096274817</v>
      </c>
      <c r="D15">
        <f t="shared" si="3"/>
        <v>0.7833269096274817</v>
      </c>
      <c r="F15">
        <f t="shared" si="4"/>
        <v>0.6216099682706666</v>
      </c>
      <c r="G15" s="1">
        <f t="shared" si="5"/>
        <v>0</v>
      </c>
      <c r="H15" s="1">
        <f t="shared" si="6"/>
        <v>1.4049368778981484</v>
      </c>
      <c r="I15">
        <f t="shared" si="7"/>
        <v>-0.06714401038000191</v>
      </c>
      <c r="J15">
        <f t="shared" si="8"/>
        <v>0</v>
      </c>
    </row>
    <row r="16" spans="1:10" ht="12.75">
      <c r="A16" s="1">
        <f t="shared" si="1"/>
        <v>-11.566370614359176</v>
      </c>
      <c r="B16" s="1">
        <f t="shared" si="0"/>
        <v>-11.566370614359176</v>
      </c>
      <c r="C16">
        <f t="shared" si="2"/>
        <v>0.8414709848078948</v>
      </c>
      <c r="D16">
        <f t="shared" si="3"/>
        <v>0.8414709848078948</v>
      </c>
      <c r="F16">
        <f t="shared" si="4"/>
        <v>0.5403023058681423</v>
      </c>
      <c r="G16" s="1">
        <f t="shared" si="5"/>
        <v>0</v>
      </c>
      <c r="H16" s="1">
        <f t="shared" si="6"/>
        <v>1.3817732906760372</v>
      </c>
      <c r="I16">
        <f t="shared" si="7"/>
        <v>-0.07275151496211292</v>
      </c>
      <c r="J16">
        <f t="shared" si="8"/>
        <v>0</v>
      </c>
    </row>
    <row r="17" spans="1:10" ht="12.75">
      <c r="A17" s="1">
        <f t="shared" si="1"/>
        <v>-11.466370614359176</v>
      </c>
      <c r="B17" s="1">
        <f t="shared" si="0"/>
        <v>-11.466370614359176</v>
      </c>
      <c r="C17">
        <f t="shared" si="2"/>
        <v>0.8912073600614338</v>
      </c>
      <c r="D17">
        <f t="shared" si="3"/>
        <v>0.8912073600614338</v>
      </c>
      <c r="F17">
        <f t="shared" si="4"/>
        <v>0.4535961214255804</v>
      </c>
      <c r="G17" s="1">
        <f t="shared" si="5"/>
        <v>0</v>
      </c>
      <c r="H17" s="1">
        <f t="shared" si="6"/>
        <v>1.3448034814870142</v>
      </c>
      <c r="I17">
        <f t="shared" si="7"/>
        <v>-0.07772357880578072</v>
      </c>
      <c r="J17">
        <f t="shared" si="8"/>
        <v>0</v>
      </c>
    </row>
    <row r="18" spans="1:10" ht="12.75">
      <c r="A18" s="1">
        <f t="shared" si="1"/>
        <v>-11.366370614359177</v>
      </c>
      <c r="B18" s="1">
        <f t="shared" si="0"/>
        <v>-11.366370614359177</v>
      </c>
      <c r="C18">
        <f t="shared" si="2"/>
        <v>0.932039085967225</v>
      </c>
      <c r="D18">
        <f t="shared" si="3"/>
        <v>0.932039085967225</v>
      </c>
      <c r="F18">
        <f t="shared" si="4"/>
        <v>0.3623577544766771</v>
      </c>
      <c r="G18" s="1">
        <f t="shared" si="5"/>
        <v>0</v>
      </c>
      <c r="H18" s="1">
        <f t="shared" si="6"/>
        <v>1.2943968404439021</v>
      </c>
      <c r="I18">
        <f t="shared" si="7"/>
        <v>-0.08199970928185085</v>
      </c>
      <c r="J18">
        <f t="shared" si="8"/>
        <v>0</v>
      </c>
    </row>
    <row r="19" spans="1:10" ht="12.75">
      <c r="A19" s="1">
        <f t="shared" si="1"/>
        <v>-11.266370614359177</v>
      </c>
      <c r="B19" s="1">
        <f t="shared" si="0"/>
        <v>-11.266370614359177</v>
      </c>
      <c r="C19">
        <f t="shared" si="2"/>
        <v>0.9635581854171918</v>
      </c>
      <c r="D19">
        <f t="shared" si="3"/>
        <v>0.9635581854171918</v>
      </c>
      <c r="F19">
        <f t="shared" si="4"/>
        <v>0.2674988286245914</v>
      </c>
      <c r="G19" s="1">
        <f t="shared" si="5"/>
        <v>0</v>
      </c>
      <c r="H19" s="1">
        <f t="shared" si="6"/>
        <v>1.2310570140417831</v>
      </c>
      <c r="I19">
        <f t="shared" si="7"/>
        <v>-0.0855251631957785</v>
      </c>
      <c r="J19">
        <f t="shared" si="8"/>
        <v>0</v>
      </c>
    </row>
    <row r="20" spans="1:10" ht="12.75">
      <c r="A20" s="1">
        <f t="shared" si="1"/>
        <v>-11.166370614359177</v>
      </c>
      <c r="B20" s="1">
        <f t="shared" si="0"/>
        <v>-11.166370614359177</v>
      </c>
      <c r="C20">
        <f t="shared" si="2"/>
        <v>0.9854497299884594</v>
      </c>
      <c r="D20">
        <f t="shared" si="3"/>
        <v>0.9854497299884594</v>
      </c>
      <c r="F20">
        <f t="shared" si="4"/>
        <v>0.16996714290024537</v>
      </c>
      <c r="G20" s="1">
        <f t="shared" si="5"/>
        <v>0</v>
      </c>
      <c r="H20" s="1">
        <f t="shared" si="6"/>
        <v>1.1554168728887046</v>
      </c>
      <c r="I20">
        <f t="shared" si="7"/>
        <v>-0.08825156928977797</v>
      </c>
      <c r="J20">
        <f t="shared" si="8"/>
        <v>0</v>
      </c>
    </row>
    <row r="21" spans="1:10" ht="12.75">
      <c r="A21" s="1">
        <f t="shared" si="1"/>
        <v>-11.066370614359178</v>
      </c>
      <c r="B21" s="1">
        <f t="shared" si="0"/>
        <v>-11.066370614359178</v>
      </c>
      <c r="C21">
        <f t="shared" si="2"/>
        <v>0.9974949866040541</v>
      </c>
      <c r="D21">
        <f t="shared" si="3"/>
        <v>0.9974949866040541</v>
      </c>
      <c r="F21">
        <f t="shared" si="4"/>
        <v>0.07073720166770774</v>
      </c>
      <c r="G21" s="1">
        <f t="shared" si="5"/>
        <v>0</v>
      </c>
      <c r="H21" s="1">
        <f t="shared" si="6"/>
        <v>1.0682321882717618</v>
      </c>
      <c r="I21">
        <f t="shared" si="7"/>
        <v>-0.09013750048365032</v>
      </c>
      <c r="J21">
        <f t="shared" si="8"/>
        <v>0</v>
      </c>
    </row>
    <row r="22" spans="1:10" ht="12.75">
      <c r="A22" s="1">
        <f t="shared" si="1"/>
        <v>-10.966370614359178</v>
      </c>
      <c r="B22" s="1">
        <f t="shared" si="0"/>
        <v>-10.966370614359178</v>
      </c>
      <c r="C22">
        <f t="shared" si="2"/>
        <v>0.9995736030415053</v>
      </c>
      <c r="D22">
        <f t="shared" si="3"/>
        <v>0.9995736030415053</v>
      </c>
      <c r="F22">
        <f t="shared" si="4"/>
        <v>-0.029199522301283535</v>
      </c>
      <c r="G22" s="1">
        <f t="shared" si="5"/>
        <v>0</v>
      </c>
      <c r="H22" s="1">
        <f t="shared" si="6"/>
        <v>0.9703740807402218</v>
      </c>
      <c r="I22">
        <f t="shared" si="7"/>
        <v>-0.09114898977905057</v>
      </c>
      <c r="J22">
        <f t="shared" si="8"/>
        <v>0</v>
      </c>
    </row>
    <row r="23" spans="1:10" ht="12.75">
      <c r="A23" s="1">
        <f aca="true" t="shared" si="9" ref="A23:A38">A22+0.1</f>
        <v>-10.866370614359179</v>
      </c>
      <c r="B23" s="1">
        <f t="shared" si="0"/>
        <v>-10.866370614359179</v>
      </c>
      <c r="C23">
        <f aca="true" t="shared" si="10" ref="C23:C38">$A$3*SIN($B$3*(A23+$C$3))+$D$3</f>
        <v>0.9916648104524693</v>
      </c>
      <c r="D23">
        <f aca="true" t="shared" si="11" ref="D23:D38">SIN(A23)</f>
        <v>0.9916648104524693</v>
      </c>
      <c r="F23">
        <f aca="true" t="shared" si="12" ref="F23:F38">$H$3*COS($I$3*(B23+$J$3))+$K$3</f>
        <v>-0.12884449429551917</v>
      </c>
      <c r="G23" s="1">
        <f aca="true" t="shared" si="13" ref="G23:G38">$E$2*COS(A23)</f>
        <v>0</v>
      </c>
      <c r="H23" s="1">
        <f aca="true" t="shared" si="14" ref="H23:H38">$F$2*(C23+F23)</f>
        <v>0.8628203161569502</v>
      </c>
      <c r="I23">
        <f aca="true" t="shared" si="15" ref="I23:I38">1/A23*D23</f>
        <v>-0.0912599841884696</v>
      </c>
      <c r="J23">
        <f t="shared" si="8"/>
        <v>0</v>
      </c>
    </row>
    <row r="24" spans="1:10" ht="12.75">
      <c r="A24" s="1">
        <f t="shared" si="9"/>
        <v>-10.766370614359179</v>
      </c>
      <c r="B24" s="1">
        <f t="shared" si="0"/>
        <v>-10.766370614359179</v>
      </c>
      <c r="C24">
        <f t="shared" si="10"/>
        <v>0.9738476308781965</v>
      </c>
      <c r="D24">
        <f t="shared" si="11"/>
        <v>0.9738476308781965</v>
      </c>
      <c r="F24">
        <f t="shared" si="12"/>
        <v>-0.2272020946930813</v>
      </c>
      <c r="G24" s="1">
        <f t="shared" si="13"/>
        <v>0</v>
      </c>
      <c r="H24" s="1">
        <f t="shared" si="14"/>
        <v>0.7466455361851152</v>
      </c>
      <c r="I24">
        <f t="shared" si="15"/>
        <v>-0.09045273154347572</v>
      </c>
      <c r="J24">
        <f aca="true" t="shared" si="16" ref="J24:J39">$G$2*(C24*F24)</f>
        <v>0</v>
      </c>
    </row>
    <row r="25" spans="1:10" ht="12.75">
      <c r="A25" s="1">
        <f t="shared" si="9"/>
        <v>-10.66637061435918</v>
      </c>
      <c r="B25" s="1">
        <f t="shared" si="0"/>
        <v>-10.66637061435918</v>
      </c>
      <c r="C25">
        <f t="shared" si="10"/>
        <v>0.9463000876874165</v>
      </c>
      <c r="D25">
        <f t="shared" si="11"/>
        <v>0.9463000876874165</v>
      </c>
      <c r="F25">
        <f t="shared" si="12"/>
        <v>-0.3232895668634975</v>
      </c>
      <c r="G25" s="1">
        <f t="shared" si="13"/>
        <v>0</v>
      </c>
      <c r="H25" s="1">
        <f t="shared" si="14"/>
        <v>0.623010520823919</v>
      </c>
      <c r="I25">
        <f t="shared" si="15"/>
        <v>-0.0887180955829059</v>
      </c>
      <c r="J25">
        <f t="shared" si="16"/>
        <v>0</v>
      </c>
    </row>
    <row r="26" spans="1:10" ht="12.75">
      <c r="A26" s="1">
        <f t="shared" si="9"/>
        <v>-10.56637061435918</v>
      </c>
      <c r="B26" s="1">
        <f t="shared" si="0"/>
        <v>-10.56637061435918</v>
      </c>
      <c r="C26">
        <f t="shared" si="10"/>
        <v>0.9092974268256845</v>
      </c>
      <c r="D26">
        <f t="shared" si="11"/>
        <v>0.9092974268256845</v>
      </c>
      <c r="F26">
        <f t="shared" si="12"/>
        <v>-0.41614683654713636</v>
      </c>
      <c r="G26" s="1">
        <f t="shared" si="13"/>
        <v>0</v>
      </c>
      <c r="H26" s="1">
        <f t="shared" si="14"/>
        <v>0.49315059027854813</v>
      </c>
      <c r="I26">
        <f t="shared" si="15"/>
        <v>-0.0860557953163212</v>
      </c>
      <c r="J26">
        <f t="shared" si="16"/>
        <v>0</v>
      </c>
    </row>
    <row r="27" spans="1:10" ht="12.75">
      <c r="A27" s="1">
        <f t="shared" si="9"/>
        <v>-10.46637061435918</v>
      </c>
      <c r="B27" s="1">
        <f t="shared" si="0"/>
        <v>-10.46637061435918</v>
      </c>
      <c r="C27">
        <f t="shared" si="10"/>
        <v>0.8632093666488773</v>
      </c>
      <c r="D27">
        <f t="shared" si="11"/>
        <v>0.8632093666488773</v>
      </c>
      <c r="F27">
        <f t="shared" si="12"/>
        <v>-0.5048461045998515</v>
      </c>
      <c r="G27" s="1">
        <f t="shared" si="13"/>
        <v>0</v>
      </c>
      <c r="H27" s="1">
        <f t="shared" si="14"/>
        <v>0.3583632620490258</v>
      </c>
      <c r="I27">
        <f t="shared" si="15"/>
        <v>-0.08247456529626518</v>
      </c>
      <c r="J27">
        <f t="shared" si="16"/>
        <v>0</v>
      </c>
    </row>
    <row r="28" spans="1:10" ht="12.75">
      <c r="A28" s="1">
        <f t="shared" si="9"/>
        <v>-10.36637061435918</v>
      </c>
      <c r="B28" s="1">
        <f t="shared" si="0"/>
        <v>-10.36637061435918</v>
      </c>
      <c r="C28">
        <f t="shared" si="10"/>
        <v>0.8084964038195945</v>
      </c>
      <c r="D28">
        <f t="shared" si="11"/>
        <v>0.8084964038195945</v>
      </c>
      <c r="F28">
        <f t="shared" si="12"/>
        <v>-0.5885011172553398</v>
      </c>
      <c r="G28" s="1">
        <f t="shared" si="13"/>
        <v>0</v>
      </c>
      <c r="H28" s="1">
        <f t="shared" si="14"/>
        <v>0.2199952865642547</v>
      </c>
      <c r="I28">
        <f t="shared" si="15"/>
        <v>-0.07799223410936997</v>
      </c>
      <c r="J28">
        <f t="shared" si="16"/>
        <v>0</v>
      </c>
    </row>
    <row r="29" spans="1:10" ht="12.75">
      <c r="A29" s="1">
        <f t="shared" si="9"/>
        <v>-10.26637061435918</v>
      </c>
      <c r="B29" s="1">
        <f t="shared" si="0"/>
        <v>-10.26637061435918</v>
      </c>
      <c r="C29">
        <f t="shared" si="10"/>
        <v>0.7457052121767253</v>
      </c>
      <c r="D29">
        <f t="shared" si="11"/>
        <v>0.7457052121767253</v>
      </c>
      <c r="F29">
        <f t="shared" si="12"/>
        <v>-0.6662760212798184</v>
      </c>
      <c r="G29" s="1">
        <f t="shared" si="13"/>
        <v>0</v>
      </c>
      <c r="H29" s="1">
        <f t="shared" si="14"/>
        <v>0.07942919089690681</v>
      </c>
      <c r="I29">
        <f t="shared" si="15"/>
        <v>-0.07263571910541938</v>
      </c>
      <c r="J29">
        <f t="shared" si="16"/>
        <v>0</v>
      </c>
    </row>
    <row r="30" spans="1:10" ht="12.75">
      <c r="A30" s="1">
        <f t="shared" si="9"/>
        <v>-10.166370614359181</v>
      </c>
      <c r="B30" s="1">
        <f t="shared" si="0"/>
        <v>-10.166370614359181</v>
      </c>
      <c r="C30">
        <f t="shared" si="10"/>
        <v>0.6754631805511568</v>
      </c>
      <c r="D30">
        <f t="shared" si="11"/>
        <v>0.6754631805511568</v>
      </c>
      <c r="F30">
        <f t="shared" si="12"/>
        <v>-0.7373937155412401</v>
      </c>
      <c r="G30" s="1">
        <f t="shared" si="13"/>
        <v>0</v>
      </c>
      <c r="H30" s="1">
        <f t="shared" si="14"/>
        <v>-0.061930534990083275</v>
      </c>
      <c r="I30">
        <f t="shared" si="15"/>
        <v>-0.06644093611904325</v>
      </c>
      <c r="J30">
        <f t="shared" si="16"/>
        <v>0</v>
      </c>
    </row>
    <row r="31" spans="1:10" ht="12.75">
      <c r="A31" s="1">
        <f t="shared" si="9"/>
        <v>-10.066370614359181</v>
      </c>
      <c r="B31" s="1">
        <f t="shared" si="0"/>
        <v>-10.066370614359181</v>
      </c>
      <c r="C31">
        <f t="shared" si="10"/>
        <v>0.5984721441039632</v>
      </c>
      <c r="D31">
        <f t="shared" si="11"/>
        <v>0.5984721441039632</v>
      </c>
      <c r="F31">
        <f t="shared" si="12"/>
        <v>-0.8011436155469287</v>
      </c>
      <c r="G31" s="1">
        <f t="shared" si="13"/>
        <v>0</v>
      </c>
      <c r="H31" s="1">
        <f t="shared" si="14"/>
        <v>-0.2026714714429655</v>
      </c>
      <c r="I31">
        <f t="shared" si="15"/>
        <v>-0.059452623694410005</v>
      </c>
      <c r="J31">
        <f t="shared" si="16"/>
        <v>0</v>
      </c>
    </row>
    <row r="32" spans="1:10" ht="12.75">
      <c r="A32" s="1">
        <f t="shared" si="9"/>
        <v>-9.966370614359182</v>
      </c>
      <c r="B32" s="1">
        <f t="shared" si="0"/>
        <v>-9.966370614359182</v>
      </c>
      <c r="C32">
        <f t="shared" si="10"/>
        <v>0.5155013718214717</v>
      </c>
      <c r="D32">
        <f t="shared" si="11"/>
        <v>0.5155013718214717</v>
      </c>
      <c r="F32">
        <f t="shared" si="12"/>
        <v>-0.8568887533689428</v>
      </c>
      <c r="G32" s="1">
        <f t="shared" si="13"/>
        <v>0</v>
      </c>
      <c r="H32" s="1">
        <f t="shared" si="14"/>
        <v>-0.34138738154747106</v>
      </c>
      <c r="I32">
        <f t="shared" si="15"/>
        <v>-0.051724082092507805</v>
      </c>
      <c r="J32">
        <f t="shared" si="16"/>
        <v>0</v>
      </c>
    </row>
    <row r="33" spans="1:10" ht="12.75">
      <c r="A33" s="1">
        <f t="shared" si="9"/>
        <v>-9.866370614359182</v>
      </c>
      <c r="B33" s="1">
        <f t="shared" si="0"/>
        <v>-9.866370614359182</v>
      </c>
      <c r="C33">
        <f t="shared" si="10"/>
        <v>0.42737988023383816</v>
      </c>
      <c r="D33">
        <f t="shared" si="11"/>
        <v>0.42737988023383816</v>
      </c>
      <c r="F33">
        <f t="shared" si="12"/>
        <v>-0.9040721420170572</v>
      </c>
      <c r="G33" s="1">
        <f t="shared" si="13"/>
        <v>0</v>
      </c>
      <c r="H33" s="1">
        <f t="shared" si="14"/>
        <v>-0.47669226178321905</v>
      </c>
      <c r="I33">
        <f t="shared" si="15"/>
        <v>-0.04331682813656361</v>
      </c>
      <c r="J33">
        <f t="shared" si="16"/>
        <v>0</v>
      </c>
    </row>
    <row r="34" spans="1:10" ht="12.75">
      <c r="A34" s="1">
        <f t="shared" si="9"/>
        <v>-9.766370614359182</v>
      </c>
      <c r="B34" s="1">
        <f t="shared" si="0"/>
        <v>-9.766370614359182</v>
      </c>
      <c r="C34">
        <f t="shared" si="10"/>
        <v>0.3349881501559138</v>
      </c>
      <c r="D34">
        <f t="shared" si="11"/>
        <v>0.3349881501559138</v>
      </c>
      <c r="F34">
        <f t="shared" si="12"/>
        <v>-0.942222340668655</v>
      </c>
      <c r="G34" s="1">
        <f t="shared" si="13"/>
        <v>0</v>
      </c>
      <c r="H34" s="1">
        <f t="shared" si="14"/>
        <v>-0.6072341905127412</v>
      </c>
      <c r="I34">
        <f t="shared" si="15"/>
        <v>-0.03430016772693343</v>
      </c>
      <c r="J34">
        <f t="shared" si="16"/>
        <v>0</v>
      </c>
    </row>
    <row r="35" spans="1:10" ht="12.75">
      <c r="A35" s="1">
        <f t="shared" si="9"/>
        <v>-9.666370614359183</v>
      </c>
      <c r="B35" s="1">
        <f t="shared" si="0"/>
        <v>-9.666370614359183</v>
      </c>
      <c r="C35">
        <f t="shared" si="10"/>
        <v>0.23924932921399186</v>
      </c>
      <c r="D35">
        <f t="shared" si="11"/>
        <v>0.23924932921399186</v>
      </c>
      <c r="F35">
        <f t="shared" si="12"/>
        <v>-0.9709581651495882</v>
      </c>
      <c r="G35" s="1">
        <f t="shared" si="13"/>
        <v>0</v>
      </c>
      <c r="H35" s="1">
        <f t="shared" si="14"/>
        <v>-0.7317088359355963</v>
      </c>
      <c r="I35">
        <f t="shared" si="15"/>
        <v>-0.02475068862542806</v>
      </c>
      <c r="J35">
        <f t="shared" si="16"/>
        <v>0</v>
      </c>
    </row>
    <row r="36" spans="1:10" ht="12.75">
      <c r="A36" s="1">
        <f t="shared" si="9"/>
        <v>-9.566370614359183</v>
      </c>
      <c r="B36" s="1">
        <f t="shared" si="0"/>
        <v>-9.566370614359183</v>
      </c>
      <c r="C36">
        <f t="shared" si="10"/>
        <v>0.1411200080598773</v>
      </c>
      <c r="D36">
        <f t="shared" si="11"/>
        <v>0.1411200080598773</v>
      </c>
      <c r="F36">
        <f t="shared" si="12"/>
        <v>-0.989992496600444</v>
      </c>
      <c r="G36" s="1">
        <f t="shared" si="13"/>
        <v>0</v>
      </c>
      <c r="H36" s="1">
        <f t="shared" si="14"/>
        <v>-0.8488724885405667</v>
      </c>
      <c r="I36">
        <f t="shared" si="15"/>
        <v>-0.014751676863538536</v>
      </c>
      <c r="J36">
        <f t="shared" si="16"/>
        <v>0</v>
      </c>
    </row>
    <row r="37" spans="1:10" ht="12.75">
      <c r="A37" s="1">
        <f t="shared" si="9"/>
        <v>-9.466370614359183</v>
      </c>
      <c r="B37" s="1">
        <f t="shared" si="0"/>
        <v>-9.466370614359183</v>
      </c>
      <c r="C37">
        <f t="shared" si="10"/>
        <v>0.041580662433301094</v>
      </c>
      <c r="D37">
        <f t="shared" si="11"/>
        <v>0.041580662433301094</v>
      </c>
      <c r="F37">
        <f t="shared" si="12"/>
        <v>-0.999135150273279</v>
      </c>
      <c r="G37" s="1">
        <f t="shared" si="13"/>
        <v>0</v>
      </c>
      <c r="H37" s="1">
        <f t="shared" si="14"/>
        <v>-0.957554487839978</v>
      </c>
      <c r="I37">
        <f t="shared" si="15"/>
        <v>-0.004392460862479749</v>
      </c>
      <c r="J37">
        <f t="shared" si="16"/>
        <v>0</v>
      </c>
    </row>
    <row r="38" spans="1:10" ht="12.75">
      <c r="A38" s="1">
        <f t="shared" si="9"/>
        <v>-9.366370614359184</v>
      </c>
      <c r="B38" s="1">
        <f t="shared" si="0"/>
        <v>-9.366370614359184</v>
      </c>
      <c r="C38">
        <f t="shared" si="10"/>
        <v>-0.058374143427569046</v>
      </c>
      <c r="D38">
        <f t="shared" si="11"/>
        <v>-0.058374143427569046</v>
      </c>
      <c r="F38">
        <f t="shared" si="12"/>
        <v>-0.9982947757947537</v>
      </c>
      <c r="G38" s="1">
        <f t="shared" si="13"/>
        <v>0</v>
      </c>
      <c r="H38" s="1">
        <f t="shared" si="14"/>
        <v>-1.0566689192223226</v>
      </c>
      <c r="I38">
        <f t="shared" si="15"/>
        <v>0.006232311941412838</v>
      </c>
      <c r="J38">
        <f t="shared" si="16"/>
        <v>0</v>
      </c>
    </row>
    <row r="39" spans="1:10" ht="12.75">
      <c r="A39" s="1">
        <f aca="true" t="shared" si="17" ref="A39:A54">A38+0.1</f>
        <v>-9.266370614359184</v>
      </c>
      <c r="B39" s="1">
        <f t="shared" si="0"/>
        <v>-9.266370614359184</v>
      </c>
      <c r="C39">
        <f aca="true" t="shared" si="18" ref="C39:C54">$A$3*SIN($B$3*(A39+$C$3))+$D$3</f>
        <v>-0.15774569414323728</v>
      </c>
      <c r="D39">
        <f aca="true" t="shared" si="19" ref="D39:D54">SIN(A39)</f>
        <v>-0.15774569414323728</v>
      </c>
      <c r="F39">
        <f aca="true" t="shared" si="20" ref="F39:F54">$H$3*COS($I$3*(B39+$J$3))+$K$3</f>
        <v>-0.9874797699088667</v>
      </c>
      <c r="G39" s="1">
        <f aca="true" t="shared" si="21" ref="G39:G54">$E$2*COS(A39)</f>
        <v>0</v>
      </c>
      <c r="H39" s="1">
        <f aca="true" t="shared" si="22" ref="H39:H54">$F$2*(C39+F39)</f>
        <v>-1.145225464052104</v>
      </c>
      <c r="I39">
        <f aca="true" t="shared" si="23" ref="I39:I54">1/A39*D39</f>
        <v>0.017023460501223022</v>
      </c>
      <c r="J39">
        <f t="shared" si="16"/>
        <v>0</v>
      </c>
    </row>
    <row r="40" spans="1:10" ht="12.75">
      <c r="A40" s="1">
        <f t="shared" si="17"/>
        <v>-9.166370614359185</v>
      </c>
      <c r="B40" s="1">
        <f t="shared" si="0"/>
        <v>-9.166370614359185</v>
      </c>
      <c r="C40">
        <f t="shared" si="18"/>
        <v>-0.2555411020268201</v>
      </c>
      <c r="D40">
        <f t="shared" si="19"/>
        <v>-0.2555411020268201</v>
      </c>
      <c r="F40">
        <f t="shared" si="20"/>
        <v>-0.966798192579464</v>
      </c>
      <c r="G40" s="1">
        <f t="shared" si="21"/>
        <v>0</v>
      </c>
      <c r="H40" s="1">
        <f t="shared" si="22"/>
        <v>-1.222339294606284</v>
      </c>
      <c r="I40">
        <f t="shared" si="23"/>
        <v>0.027878111498842645</v>
      </c>
      <c r="J40">
        <f aca="true" t="shared" si="24" ref="J40:J55">$G$2*(C40*F40)</f>
        <v>0</v>
      </c>
    </row>
    <row r="41" spans="1:10" ht="12.75">
      <c r="A41" s="1">
        <f t="shared" si="17"/>
        <v>-9.066370614359185</v>
      </c>
      <c r="B41" s="1">
        <f t="shared" si="0"/>
        <v>-9.066370614359185</v>
      </c>
      <c r="C41">
        <f t="shared" si="18"/>
        <v>-0.3507832276896087</v>
      </c>
      <c r="D41">
        <f t="shared" si="19"/>
        <v>-0.3507832276896087</v>
      </c>
      <c r="F41">
        <f t="shared" si="20"/>
        <v>-0.9364566872908006</v>
      </c>
      <c r="G41" s="1">
        <f t="shared" si="21"/>
        <v>0</v>
      </c>
      <c r="H41" s="1">
        <f t="shared" si="22"/>
        <v>-1.2872399149804092</v>
      </c>
      <c r="I41">
        <f t="shared" si="23"/>
        <v>0.038690589940592476</v>
      </c>
      <c r="J41">
        <f t="shared" si="24"/>
        <v>0</v>
      </c>
    </row>
    <row r="42" spans="1:10" ht="12.75">
      <c r="A42" s="1">
        <f t="shared" si="17"/>
        <v>-8.966370614359185</v>
      </c>
      <c r="B42" s="1">
        <f t="shared" si="0"/>
        <v>-8.966370614359185</v>
      </c>
      <c r="C42">
        <f t="shared" si="18"/>
        <v>-0.44252044329484136</v>
      </c>
      <c r="D42">
        <f t="shared" si="19"/>
        <v>-0.44252044329484136</v>
      </c>
      <c r="F42">
        <f t="shared" si="20"/>
        <v>-0.8967584163341524</v>
      </c>
      <c r="G42" s="1">
        <f t="shared" si="21"/>
        <v>0</v>
      </c>
      <c r="H42" s="1">
        <f t="shared" si="22"/>
        <v>-1.3392788596289937</v>
      </c>
      <c r="I42">
        <f t="shared" si="23"/>
        <v>0.04935335179946359</v>
      </c>
      <c r="J42">
        <f t="shared" si="24"/>
        <v>0</v>
      </c>
    </row>
    <row r="43" spans="1:10" ht="12.75">
      <c r="A43" s="1">
        <f t="shared" si="17"/>
        <v>-8.866370614359186</v>
      </c>
      <c r="B43" s="1">
        <f t="shared" si="0"/>
        <v>-8.866370614359186</v>
      </c>
      <c r="C43">
        <f t="shared" si="18"/>
        <v>-0.5298361409084825</v>
      </c>
      <c r="D43">
        <f t="shared" si="19"/>
        <v>-0.5298361409084825</v>
      </c>
      <c r="F43">
        <f t="shared" si="20"/>
        <v>-0.8481000317104148</v>
      </c>
      <c r="G43" s="1">
        <f t="shared" si="21"/>
        <v>0</v>
      </c>
      <c r="H43" s="1">
        <f t="shared" si="22"/>
        <v>-1.3779361726188974</v>
      </c>
      <c r="I43">
        <f t="shared" si="23"/>
        <v>0.05975795102117737</v>
      </c>
      <c r="J43">
        <f t="shared" si="24"/>
        <v>0</v>
      </c>
    </row>
    <row r="44" spans="1:10" ht="12.75">
      <c r="A44" s="1">
        <f t="shared" si="17"/>
        <v>-8.766370614359186</v>
      </c>
      <c r="B44" s="1">
        <f t="shared" si="0"/>
        <v>-8.766370614359186</v>
      </c>
      <c r="C44">
        <f t="shared" si="18"/>
        <v>-0.6118578909427088</v>
      </c>
      <c r="D44">
        <f t="shared" si="19"/>
        <v>-0.6118578909427088</v>
      </c>
      <c r="F44">
        <f t="shared" si="20"/>
        <v>-0.7909677119144246</v>
      </c>
      <c r="G44" s="1">
        <f t="shared" si="21"/>
        <v>0</v>
      </c>
      <c r="H44" s="1">
        <f t="shared" si="22"/>
        <v>-1.4028256028571335</v>
      </c>
      <c r="I44">
        <f t="shared" si="23"/>
        <v>0.06979603280067746</v>
      </c>
      <c r="J44">
        <f t="shared" si="24"/>
        <v>0</v>
      </c>
    </row>
    <row r="45" spans="1:10" ht="12.75">
      <c r="A45" s="1">
        <f t="shared" si="17"/>
        <v>-8.666370614359186</v>
      </c>
      <c r="B45" s="1">
        <f t="shared" si="0"/>
        <v>-8.666370614359186</v>
      </c>
      <c r="C45">
        <f t="shared" si="18"/>
        <v>-0.6877661591839641</v>
      </c>
      <c r="D45">
        <f t="shared" si="19"/>
        <v>-0.6877661591839641</v>
      </c>
      <c r="F45">
        <f t="shared" si="20"/>
        <v>-0.7259323042001493</v>
      </c>
      <c r="G45" s="1">
        <f t="shared" si="21"/>
        <v>0</v>
      </c>
      <c r="H45" s="1">
        <f t="shared" si="22"/>
        <v>-1.4136984633841134</v>
      </c>
      <c r="I45">
        <f t="shared" si="23"/>
        <v>0.07936034469197684</v>
      </c>
      <c r="J45">
        <f t="shared" si="24"/>
        <v>0</v>
      </c>
    </row>
    <row r="46" spans="1:10" ht="12.75">
      <c r="A46" s="1">
        <f t="shared" si="17"/>
        <v>-8.566370614359187</v>
      </c>
      <c r="B46" s="1">
        <f t="shared" si="0"/>
        <v>-8.566370614359187</v>
      </c>
      <c r="C46">
        <f t="shared" si="18"/>
        <v>-0.7568024953079193</v>
      </c>
      <c r="D46">
        <f t="shared" si="19"/>
        <v>-0.7568024953079193</v>
      </c>
      <c r="F46">
        <f t="shared" si="20"/>
        <v>-0.6536436208636223</v>
      </c>
      <c r="G46" s="1">
        <f t="shared" si="21"/>
        <v>0</v>
      </c>
      <c r="H46" s="1">
        <f t="shared" si="22"/>
        <v>-1.4104461161715416</v>
      </c>
      <c r="I46">
        <f t="shared" si="23"/>
        <v>0.08834575684121652</v>
      </c>
      <c r="J46">
        <f t="shared" si="24"/>
        <v>0</v>
      </c>
    </row>
    <row r="47" spans="1:10" ht="12.75">
      <c r="A47" s="1">
        <f t="shared" si="17"/>
        <v>-8.466370614359187</v>
      </c>
      <c r="B47" s="1">
        <f t="shared" si="0"/>
        <v>-8.466370614359187</v>
      </c>
      <c r="C47">
        <f t="shared" si="18"/>
        <v>-0.8182771110644024</v>
      </c>
      <c r="D47">
        <f t="shared" si="19"/>
        <v>-0.8182771110644024</v>
      </c>
      <c r="F47">
        <f t="shared" si="20"/>
        <v>-0.5748239465332804</v>
      </c>
      <c r="G47" s="1">
        <f t="shared" si="21"/>
        <v>0</v>
      </c>
      <c r="H47" s="1">
        <f t="shared" si="22"/>
        <v>-1.3931010575976828</v>
      </c>
      <c r="I47">
        <f t="shared" si="23"/>
        <v>0.09665028243348843</v>
      </c>
      <c r="J47">
        <f t="shared" si="24"/>
        <v>0</v>
      </c>
    </row>
    <row r="48" spans="1:10" ht="12.75">
      <c r="A48" s="1">
        <f t="shared" si="17"/>
        <v>-8.366370614359187</v>
      </c>
      <c r="B48" s="1">
        <f t="shared" si="0"/>
        <v>-8.366370614359187</v>
      </c>
      <c r="C48">
        <f t="shared" si="18"/>
        <v>-0.871575772413581</v>
      </c>
      <c r="D48">
        <f t="shared" si="19"/>
        <v>-0.871575772413581</v>
      </c>
      <c r="F48">
        <f t="shared" si="20"/>
        <v>-0.49026082134071214</v>
      </c>
      <c r="G48" s="1">
        <f t="shared" si="21"/>
        <v>0</v>
      </c>
      <c r="H48" s="1">
        <f t="shared" si="22"/>
        <v>-1.3618365937542931</v>
      </c>
      <c r="I48">
        <f t="shared" si="23"/>
        <v>0.10417608932094127</v>
      </c>
      <c r="J48">
        <f t="shared" si="24"/>
        <v>0</v>
      </c>
    </row>
    <row r="49" spans="1:10" ht="12.75">
      <c r="A49" s="1">
        <f t="shared" si="17"/>
        <v>-8.266370614359188</v>
      </c>
      <c r="B49" s="1">
        <f t="shared" si="0"/>
        <v>-8.266370614359188</v>
      </c>
      <c r="C49">
        <f t="shared" si="18"/>
        <v>-0.916165936749449</v>
      </c>
      <c r="D49">
        <f t="shared" si="19"/>
        <v>-0.916165936749449</v>
      </c>
      <c r="F49">
        <f t="shared" si="20"/>
        <v>-0.40079917207998883</v>
      </c>
      <c r="G49" s="1">
        <f t="shared" si="21"/>
        <v>0</v>
      </c>
      <c r="H49" s="1">
        <f t="shared" si="22"/>
        <v>-1.3169651088294378</v>
      </c>
      <c r="I49">
        <f t="shared" si="23"/>
        <v>0.11083049375478196</v>
      </c>
      <c r="J49">
        <f t="shared" si="24"/>
        <v>0</v>
      </c>
    </row>
    <row r="50" spans="1:10" ht="12.75">
      <c r="A50" s="1">
        <f t="shared" si="17"/>
        <v>-8.166370614359188</v>
      </c>
      <c r="B50" s="1">
        <f t="shared" si="0"/>
        <v>-8.166370614359188</v>
      </c>
      <c r="C50">
        <f t="shared" si="18"/>
        <v>-0.9516020738895113</v>
      </c>
      <c r="D50">
        <f t="shared" si="19"/>
        <v>-0.9516020738895113</v>
      </c>
      <c r="F50">
        <f t="shared" si="20"/>
        <v>-0.30733286997843406</v>
      </c>
      <c r="G50" s="1">
        <f t="shared" si="21"/>
        <v>0</v>
      </c>
      <c r="H50" s="1">
        <f t="shared" si="22"/>
        <v>-1.2589349438679454</v>
      </c>
      <c r="I50">
        <f t="shared" si="23"/>
        <v>0.11652692717818602</v>
      </c>
      <c r="J50">
        <f t="shared" si="24"/>
        <v>0</v>
      </c>
    </row>
    <row r="51" spans="1:10" ht="12.75">
      <c r="A51" s="1">
        <f t="shared" si="17"/>
        <v>-8.066370614359188</v>
      </c>
      <c r="B51" s="1">
        <f t="shared" si="0"/>
        <v>-8.066370614359188</v>
      </c>
      <c r="C51">
        <f t="shared" si="18"/>
        <v>-0.9775301176650938</v>
      </c>
      <c r="D51">
        <f t="shared" si="19"/>
        <v>-0.9775301176650938</v>
      </c>
      <c r="F51">
        <f t="shared" si="20"/>
        <v>-0.21079579943079485</v>
      </c>
      <c r="G51" s="1">
        <f t="shared" si="21"/>
        <v>0</v>
      </c>
      <c r="H51" s="1">
        <f t="shared" si="22"/>
        <v>-1.1883259170958886</v>
      </c>
      <c r="I51">
        <f t="shared" si="23"/>
        <v>0.12118586715132616</v>
      </c>
      <c r="J51">
        <f t="shared" si="24"/>
        <v>0</v>
      </c>
    </row>
    <row r="52" spans="1:10" ht="12.75">
      <c r="A52" s="1">
        <f t="shared" si="17"/>
        <v>-7.966370614359189</v>
      </c>
      <c r="B52" s="1">
        <f t="shared" si="0"/>
        <v>-7.966370614359189</v>
      </c>
      <c r="C52">
        <f t="shared" si="18"/>
        <v>-0.9936910036334626</v>
      </c>
      <c r="D52">
        <f t="shared" si="19"/>
        <v>-0.9936910036334626</v>
      </c>
      <c r="F52">
        <f t="shared" si="20"/>
        <v>-0.11215252693507027</v>
      </c>
      <c r="G52" s="1">
        <f t="shared" si="21"/>
        <v>0</v>
      </c>
      <c r="H52" s="1">
        <f t="shared" si="22"/>
        <v>-1.1058435305685328</v>
      </c>
      <c r="I52">
        <f t="shared" si="23"/>
        <v>0.12473572367350809</v>
      </c>
      <c r="J52">
        <f t="shared" si="24"/>
        <v>0</v>
      </c>
    </row>
    <row r="53" spans="1:10" ht="12.75">
      <c r="A53" s="1">
        <f t="shared" si="17"/>
        <v>-7.866370614359189</v>
      </c>
      <c r="B53" s="1">
        <f t="shared" si="0"/>
        <v>-7.866370614359189</v>
      </c>
      <c r="C53">
        <f t="shared" si="18"/>
        <v>-0.9999232575641007</v>
      </c>
      <c r="D53">
        <f t="shared" si="19"/>
        <v>-0.9999232575641007</v>
      </c>
      <c r="F53">
        <f t="shared" si="20"/>
        <v>-0.012388663462906943</v>
      </c>
      <c r="G53" s="1">
        <f t="shared" si="21"/>
        <v>0</v>
      </c>
      <c r="H53" s="1">
        <f t="shared" si="22"/>
        <v>-1.0123119210270077</v>
      </c>
      <c r="I53">
        <f t="shared" si="23"/>
        <v>0.1271136724398481</v>
      </c>
      <c r="J53">
        <f t="shared" si="24"/>
        <v>0</v>
      </c>
    </row>
    <row r="54" spans="1:10" ht="12.75">
      <c r="A54" s="1">
        <f t="shared" si="17"/>
        <v>-7.7663706143591895</v>
      </c>
      <c r="B54" s="1">
        <f t="shared" si="0"/>
        <v>-7.7663706143591895</v>
      </c>
      <c r="C54">
        <f t="shared" si="18"/>
        <v>-0.9961646088358421</v>
      </c>
      <c r="D54">
        <f t="shared" si="19"/>
        <v>-0.9961646088358421</v>
      </c>
      <c r="F54">
        <f t="shared" si="20"/>
        <v>0.08749898343943006</v>
      </c>
      <c r="G54" s="1">
        <f t="shared" si="21"/>
        <v>0</v>
      </c>
      <c r="H54" s="1">
        <f t="shared" si="22"/>
        <v>-0.908665625396412</v>
      </c>
      <c r="I54">
        <f t="shared" si="23"/>
        <v>0.12826642691942103</v>
      </c>
      <c r="J54">
        <f t="shared" si="24"/>
        <v>0</v>
      </c>
    </row>
    <row r="55" spans="1:10" ht="12.75">
      <c r="A55" s="1">
        <f aca="true" t="shared" si="25" ref="A55:A70">A54+0.1</f>
        <v>-7.66637061435919</v>
      </c>
      <c r="B55" s="1">
        <f t="shared" si="0"/>
        <v>-7.66637061435919</v>
      </c>
      <c r="C55">
        <f aca="true" t="shared" si="26" ref="C55:C70">$A$3*SIN($B$3*(A55+$C$3))+$D$3</f>
        <v>-0.9824526126243357</v>
      </c>
      <c r="D55">
        <f aca="true" t="shared" si="27" ref="D55:D70">SIN(A55)</f>
        <v>-0.9824526126243357</v>
      </c>
      <c r="F55">
        <f aca="true" t="shared" si="28" ref="F55:F70">$H$3*COS($I$3*(B55+$J$3))+$K$3</f>
        <v>0.18651236942255878</v>
      </c>
      <c r="G55" s="1">
        <f aca="true" t="shared" si="29" ref="G55:G70">$E$2*COS(A55)</f>
        <v>0</v>
      </c>
      <c r="H55" s="1">
        <f aca="true" t="shared" si="30" ref="H55:H70">$F$2*(C55+F55)</f>
        <v>-0.7959402432017769</v>
      </c>
      <c r="I55">
        <f aca="true" t="shared" si="31" ref="I55:I70">1/A55*D55</f>
        <v>0.12815094156603804</v>
      </c>
      <c r="J55">
        <f t="shared" si="24"/>
        <v>0</v>
      </c>
    </row>
    <row r="56" spans="1:10" ht="12.75">
      <c r="A56" s="1">
        <f t="shared" si="25"/>
        <v>-7.56637061435919</v>
      </c>
      <c r="B56" s="1">
        <f t="shared" si="0"/>
        <v>-7.56637061435919</v>
      </c>
      <c r="C56">
        <f t="shared" si="26"/>
        <v>-0.9589242746631433</v>
      </c>
      <c r="D56">
        <f t="shared" si="27"/>
        <v>-0.9589242746631433</v>
      </c>
      <c r="F56">
        <f t="shared" si="28"/>
        <v>0.2836621854632097</v>
      </c>
      <c r="G56" s="1">
        <f t="shared" si="29"/>
        <v>0</v>
      </c>
      <c r="H56" s="1">
        <f t="shared" si="30"/>
        <v>-0.6752620891999337</v>
      </c>
      <c r="I56">
        <f t="shared" si="31"/>
        <v>0.12673503896879312</v>
      </c>
      <c r="J56">
        <f aca="true" t="shared" si="32" ref="J56:J71">$G$2*(C56*F56)</f>
        <v>0</v>
      </c>
    </row>
    <row r="57" spans="1:10" ht="12.75">
      <c r="A57" s="1">
        <f t="shared" si="25"/>
        <v>-7.466370614359191</v>
      </c>
      <c r="B57" s="1">
        <f t="shared" si="0"/>
        <v>-7.466370614359191</v>
      </c>
      <c r="C57">
        <f t="shared" si="26"/>
        <v>-0.925814682327739</v>
      </c>
      <c r="D57">
        <f t="shared" si="27"/>
        <v>-0.925814682327739</v>
      </c>
      <c r="F57">
        <f t="shared" si="28"/>
        <v>0.37797774271296425</v>
      </c>
      <c r="G57" s="1">
        <f t="shared" si="29"/>
        <v>0</v>
      </c>
      <c r="H57" s="1">
        <f t="shared" si="30"/>
        <v>-0.5478369396147748</v>
      </c>
      <c r="I57">
        <f t="shared" si="31"/>
        <v>0.12399795431360303</v>
      </c>
      <c r="J57">
        <f t="shared" si="32"/>
        <v>0</v>
      </c>
    </row>
    <row r="58" spans="1:10" ht="12.75">
      <c r="A58" s="1">
        <f t="shared" si="25"/>
        <v>-7.366370614359191</v>
      </c>
      <c r="B58" s="1">
        <f t="shared" si="0"/>
        <v>-7.366370614359191</v>
      </c>
      <c r="C58">
        <f t="shared" si="26"/>
        <v>-0.8834546557201617</v>
      </c>
      <c r="D58">
        <f t="shared" si="27"/>
        <v>-0.8834546557201617</v>
      </c>
      <c r="F58">
        <f t="shared" si="28"/>
        <v>0.46851667130036107</v>
      </c>
      <c r="G58" s="1">
        <f t="shared" si="29"/>
        <v>0</v>
      </c>
      <c r="H58" s="1">
        <f t="shared" si="30"/>
        <v>-0.4149379844198006</v>
      </c>
      <c r="I58">
        <f t="shared" si="31"/>
        <v>0.11993079115488062</v>
      </c>
      <c r="J58">
        <f t="shared" si="32"/>
        <v>0</v>
      </c>
    </row>
    <row r="59" spans="1:10" ht="12.75">
      <c r="A59" s="1">
        <f t="shared" si="25"/>
        <v>-7.266370614359191</v>
      </c>
      <c r="B59" s="1">
        <f t="shared" si="0"/>
        <v>-7.266370614359191</v>
      </c>
      <c r="C59">
        <f t="shared" si="26"/>
        <v>-0.8322674422239114</v>
      </c>
      <c r="D59">
        <f t="shared" si="27"/>
        <v>-0.8322674422239114</v>
      </c>
      <c r="F59">
        <f t="shared" si="28"/>
        <v>0.5543743361791457</v>
      </c>
      <c r="G59" s="1">
        <f t="shared" si="29"/>
        <v>0</v>
      </c>
      <c r="H59" s="1">
        <f t="shared" si="30"/>
        <v>-0.2778931060447657</v>
      </c>
      <c r="I59">
        <f t="shared" si="31"/>
        <v>0.11453688318336726</v>
      </c>
      <c r="J59">
        <f t="shared" si="32"/>
        <v>0</v>
      </c>
    </row>
    <row r="60" spans="1:10" ht="12.75">
      <c r="A60" s="1">
        <f t="shared" si="25"/>
        <v>-7.166370614359192</v>
      </c>
      <c r="B60" s="1">
        <f t="shared" si="0"/>
        <v>-7.166370614359192</v>
      </c>
      <c r="C60">
        <f t="shared" si="26"/>
        <v>-0.7727644875559992</v>
      </c>
      <c r="D60">
        <f t="shared" si="27"/>
        <v>-0.7727644875559992</v>
      </c>
      <c r="F60">
        <f t="shared" si="28"/>
        <v>0.6346928759426199</v>
      </c>
      <c r="G60" s="1">
        <f t="shared" si="29"/>
        <v>0</v>
      </c>
      <c r="H60" s="1">
        <f t="shared" si="30"/>
        <v>-0.13807161161337933</v>
      </c>
      <c r="I60">
        <f t="shared" si="31"/>
        <v>0.10783205741656984</v>
      </c>
      <c r="J60">
        <f t="shared" si="32"/>
        <v>0</v>
      </c>
    </row>
    <row r="61" spans="1:10" ht="12.75">
      <c r="A61" s="1">
        <f t="shared" si="25"/>
        <v>-7.066370614359192</v>
      </c>
      <c r="B61" s="1">
        <f t="shared" si="0"/>
        <v>-7.066370614359192</v>
      </c>
      <c r="C61">
        <f t="shared" si="26"/>
        <v>-0.7055403255704054</v>
      </c>
      <c r="D61">
        <f t="shared" si="27"/>
        <v>-0.7055403255704054</v>
      </c>
      <c r="F61">
        <f t="shared" si="28"/>
        <v>0.7086697742912466</v>
      </c>
      <c r="G61" s="1">
        <f t="shared" si="29"/>
        <v>0</v>
      </c>
      <c r="H61" s="1">
        <f t="shared" si="30"/>
        <v>0.003129448720841199</v>
      </c>
      <c r="I61">
        <f t="shared" si="31"/>
        <v>0.09984479502627767</v>
      </c>
      <c r="J61">
        <f t="shared" si="32"/>
        <v>0</v>
      </c>
    </row>
    <row r="62" spans="1:10" ht="12.75">
      <c r="A62" s="1">
        <f t="shared" si="25"/>
        <v>-6.966370614359192</v>
      </c>
      <c r="B62" s="1">
        <f t="shared" si="0"/>
        <v>-6.966370614359192</v>
      </c>
      <c r="C62">
        <f t="shared" si="26"/>
        <v>-0.6312666378723364</v>
      </c>
      <c r="D62">
        <f t="shared" si="27"/>
        <v>-0.6312666378723364</v>
      </c>
      <c r="F62">
        <f t="shared" si="28"/>
        <v>0.7755658785102375</v>
      </c>
      <c r="G62" s="1">
        <f t="shared" si="29"/>
        <v>0</v>
      </c>
      <c r="H62" s="1">
        <f t="shared" si="30"/>
        <v>0.14429924063790112</v>
      </c>
      <c r="I62">
        <f t="shared" si="31"/>
        <v>0.09061628684686394</v>
      </c>
      <c r="J62">
        <f t="shared" si="32"/>
        <v>0</v>
      </c>
    </row>
    <row r="63" spans="1:10" ht="12.75">
      <c r="A63" s="1">
        <f t="shared" si="25"/>
        <v>-6.866370614359193</v>
      </c>
      <c r="B63" s="1">
        <f t="shared" si="0"/>
        <v>-6.866370614359193</v>
      </c>
      <c r="C63">
        <f t="shared" si="26"/>
        <v>-0.5506855425976542</v>
      </c>
      <c r="D63">
        <f t="shared" si="27"/>
        <v>-0.5506855425976542</v>
      </c>
      <c r="F63">
        <f t="shared" si="28"/>
        <v>0.8347127848391488</v>
      </c>
      <c r="G63" s="1">
        <f t="shared" si="29"/>
        <v>0</v>
      </c>
      <c r="H63" s="1">
        <f t="shared" si="30"/>
        <v>0.28402724224149456</v>
      </c>
      <c r="I63">
        <f t="shared" si="31"/>
        <v>0.08020038147169649</v>
      </c>
      <c r="J63">
        <f t="shared" si="32"/>
        <v>0</v>
      </c>
    </row>
    <row r="64" spans="1:10" ht="12.75">
      <c r="A64" s="1">
        <f t="shared" si="25"/>
        <v>-6.766370614359193</v>
      </c>
      <c r="B64" s="1">
        <f t="shared" si="0"/>
        <v>-6.766370614359193</v>
      </c>
      <c r="C64">
        <f t="shared" si="26"/>
        <v>-0.464602179413775</v>
      </c>
      <c r="D64">
        <f t="shared" si="27"/>
        <v>-0.464602179413775</v>
      </c>
      <c r="F64">
        <f t="shared" si="28"/>
        <v>0.8855195169413097</v>
      </c>
      <c r="G64" s="1">
        <f t="shared" si="29"/>
        <v>0</v>
      </c>
      <c r="H64" s="1">
        <f t="shared" si="30"/>
        <v>0.4209173375275347</v>
      </c>
      <c r="I64">
        <f t="shared" si="31"/>
        <v>0.06866342473582863</v>
      </c>
      <c r="J64">
        <f t="shared" si="32"/>
        <v>0</v>
      </c>
    </row>
    <row r="65" spans="1:10" ht="12.75">
      <c r="A65" s="1">
        <f t="shared" si="25"/>
        <v>-6.666370614359193</v>
      </c>
      <c r="B65" s="1">
        <f t="shared" si="0"/>
        <v>-6.666370614359193</v>
      </c>
      <c r="C65">
        <f t="shared" si="26"/>
        <v>-0.37387666483025533</v>
      </c>
      <c r="D65">
        <f t="shared" si="27"/>
        <v>-0.37387666483025533</v>
      </c>
      <c r="F65">
        <f t="shared" si="28"/>
        <v>0.9274784307440281</v>
      </c>
      <c r="G65" s="1">
        <f t="shared" si="29"/>
        <v>0</v>
      </c>
      <c r="H65" s="1">
        <f t="shared" si="30"/>
        <v>0.5536017659137729</v>
      </c>
      <c r="I65">
        <f t="shared" si="31"/>
        <v>0.056083990293749116</v>
      </c>
      <c r="J65">
        <f t="shared" si="32"/>
        <v>0</v>
      </c>
    </row>
    <row r="66" spans="1:10" ht="12.75">
      <c r="A66" s="1">
        <f t="shared" si="25"/>
        <v>-6.566370614359194</v>
      </c>
      <c r="B66" s="1">
        <f t="shared" si="0"/>
        <v>-6.566370614359194</v>
      </c>
      <c r="C66">
        <f t="shared" si="26"/>
        <v>-0.27941549819894584</v>
      </c>
      <c r="D66">
        <f t="shared" si="27"/>
        <v>-0.27941549819894584</v>
      </c>
      <c r="F66">
        <f t="shared" si="28"/>
        <v>0.9601702866503602</v>
      </c>
      <c r="G66" s="1">
        <f t="shared" si="29"/>
        <v>0</v>
      </c>
      <c r="H66" s="1">
        <f t="shared" si="30"/>
        <v>0.6807547884514143</v>
      </c>
      <c r="I66">
        <f t="shared" si="31"/>
        <v>0.042552501923654173</v>
      </c>
      <c r="J66">
        <f t="shared" si="32"/>
        <v>0</v>
      </c>
    </row>
    <row r="67" spans="1:10" ht="12.75">
      <c r="A67" s="1">
        <f t="shared" si="25"/>
        <v>-6.466370614359194</v>
      </c>
      <c r="B67" s="1">
        <f t="shared" si="0"/>
        <v>-6.466370614359194</v>
      </c>
      <c r="C67">
        <f t="shared" si="26"/>
        <v>-0.18216250427211636</v>
      </c>
      <c r="D67">
        <f t="shared" si="27"/>
        <v>-0.18216250427211636</v>
      </c>
      <c r="F67">
        <f t="shared" si="28"/>
        <v>0.9832684384425807</v>
      </c>
      <c r="G67" s="1">
        <f t="shared" si="29"/>
        <v>0</v>
      </c>
      <c r="H67" s="1">
        <f t="shared" si="30"/>
        <v>0.8011059341704644</v>
      </c>
      <c r="I67">
        <f t="shared" si="31"/>
        <v>0.02817074911660756</v>
      </c>
      <c r="J67">
        <f t="shared" si="32"/>
        <v>0</v>
      </c>
    </row>
    <row r="68" spans="1:10" ht="12.75">
      <c r="A68" s="1">
        <f t="shared" si="25"/>
        <v>-6.3663706143591945</v>
      </c>
      <c r="B68" s="1">
        <f t="shared" si="0"/>
        <v>-6.3663706143591945</v>
      </c>
      <c r="C68">
        <f t="shared" si="26"/>
        <v>-0.08308940281751805</v>
      </c>
      <c r="D68">
        <f t="shared" si="27"/>
        <v>-0.08308940281751805</v>
      </c>
      <c r="F68">
        <f t="shared" si="28"/>
        <v>0.9965420970232157</v>
      </c>
      <c r="G68" s="1">
        <f t="shared" si="29"/>
        <v>0</v>
      </c>
      <c r="H68" s="1">
        <f t="shared" si="30"/>
        <v>0.9134526942056976</v>
      </c>
      <c r="I68">
        <f t="shared" si="31"/>
        <v>0.01305129843212582</v>
      </c>
      <c r="J68">
        <f t="shared" si="32"/>
        <v>0</v>
      </c>
    </row>
    <row r="69" spans="1:10" ht="12.75">
      <c r="A69" s="1">
        <f t="shared" si="25"/>
        <v>-6.266370614359195</v>
      </c>
      <c r="B69" s="1">
        <f t="shared" si="0"/>
        <v>-6.266370614359195</v>
      </c>
      <c r="C69">
        <f t="shared" si="26"/>
        <v>0.016813900484328</v>
      </c>
      <c r="D69">
        <f t="shared" si="27"/>
        <v>0.016813900484328</v>
      </c>
      <c r="F69">
        <f t="shared" si="28"/>
        <v>0.9998586363834155</v>
      </c>
      <c r="G69" s="1">
        <f t="shared" si="29"/>
        <v>0</v>
      </c>
      <c r="H69" s="1">
        <f t="shared" si="30"/>
        <v>1.0166725368677436</v>
      </c>
      <c r="I69">
        <f t="shared" si="31"/>
        <v>-0.002683195986812441</v>
      </c>
      <c r="J69">
        <f t="shared" si="32"/>
        <v>0</v>
      </c>
    </row>
    <row r="70" spans="1:10" ht="12.75">
      <c r="A70" s="1">
        <f t="shared" si="25"/>
        <v>-6.166370614359195</v>
      </c>
      <c r="B70" s="1">
        <f aca="true" t="shared" si="33" ref="B70:B133">A70</f>
        <v>-6.166370614359195</v>
      </c>
      <c r="C70">
        <f t="shared" si="26"/>
        <v>0.1165492048504712</v>
      </c>
      <c r="D70">
        <f t="shared" si="27"/>
        <v>0.1165492048504712</v>
      </c>
      <c r="F70">
        <f t="shared" si="28"/>
        <v>0.9931849187581953</v>
      </c>
      <c r="G70" s="1">
        <f t="shared" si="29"/>
        <v>0</v>
      </c>
      <c r="H70" s="1">
        <f t="shared" si="30"/>
        <v>1.1097341236086664</v>
      </c>
      <c r="I70">
        <f t="shared" si="31"/>
        <v>-0.01890077845452092</v>
      </c>
      <c r="J70">
        <f t="shared" si="32"/>
        <v>0</v>
      </c>
    </row>
    <row r="71" spans="1:10" ht="12.75">
      <c r="A71" s="1">
        <f aca="true" t="shared" si="34" ref="A71:A86">A70+0.1</f>
        <v>-6.066370614359196</v>
      </c>
      <c r="B71" s="1">
        <f t="shared" si="33"/>
        <v>-6.066370614359196</v>
      </c>
      <c r="C71">
        <f aca="true" t="shared" si="35" ref="C71:C86">$A$3*SIN($B$3*(A71+$C$3))+$D$3</f>
        <v>0.21511998808779345</v>
      </c>
      <c r="D71">
        <f aca="true" t="shared" si="36" ref="D71:D86">SIN(A71)</f>
        <v>0.21511998808779345</v>
      </c>
      <c r="F71">
        <f aca="true" t="shared" si="37" ref="F71:F86">$H$3*COS($I$3*(B71+$J$3))+$K$3</f>
        <v>0.9765876257280284</v>
      </c>
      <c r="G71" s="1">
        <f aca="true" t="shared" si="38" ref="G71:G86">$E$2*COS(A71)</f>
        <v>0</v>
      </c>
      <c r="H71" s="1">
        <f aca="true" t="shared" si="39" ref="H71:H86">$F$2*(C71+F71)</f>
        <v>1.1917076138158218</v>
      </c>
      <c r="I71">
        <f aca="true" t="shared" si="40" ref="I71:I86">1/A71*D71</f>
        <v>-0.0354610691899702</v>
      </c>
      <c r="J71">
        <f t="shared" si="32"/>
        <v>0</v>
      </c>
    </row>
    <row r="72" spans="1:10" ht="12.75">
      <c r="A72" s="1">
        <f t="shared" si="34"/>
        <v>-5.966370614359196</v>
      </c>
      <c r="B72" s="1">
        <f t="shared" si="33"/>
        <v>-5.966370614359196</v>
      </c>
      <c r="C72">
        <f t="shared" si="35"/>
        <v>0.3115413635133564</v>
      </c>
      <c r="D72">
        <f t="shared" si="36"/>
        <v>0.3115413635133564</v>
      </c>
      <c r="F72">
        <f t="shared" si="37"/>
        <v>0.9502325919585366</v>
      </c>
      <c r="G72" s="1">
        <f t="shared" si="38"/>
        <v>0</v>
      </c>
      <c r="H72" s="1">
        <f t="shared" si="39"/>
        <v>1.261773955471893</v>
      </c>
      <c r="I72">
        <f t="shared" si="40"/>
        <v>-0.052216227192386167</v>
      </c>
      <c r="J72">
        <f aca="true" t="shared" si="41" ref="J72:J87">$G$2*(C72*F72)</f>
        <v>0</v>
      </c>
    </row>
    <row r="73" spans="1:10" ht="12.75">
      <c r="A73" s="1">
        <f t="shared" si="34"/>
        <v>-5.866370614359196</v>
      </c>
      <c r="B73" s="1">
        <f t="shared" si="33"/>
        <v>-5.866370614359196</v>
      </c>
      <c r="C73">
        <f t="shared" si="35"/>
        <v>0.4048499206165768</v>
      </c>
      <c r="D73">
        <f t="shared" si="36"/>
        <v>0.4048499206165768</v>
      </c>
      <c r="F73">
        <f t="shared" si="37"/>
        <v>0.9143831482353288</v>
      </c>
      <c r="G73" s="1">
        <f t="shared" si="38"/>
        <v>0</v>
      </c>
      <c r="H73" s="1">
        <f t="shared" si="39"/>
        <v>1.3192330688519056</v>
      </c>
      <c r="I73">
        <f t="shared" si="40"/>
        <v>-0.06901199177999769</v>
      </c>
      <c r="J73">
        <f t="shared" si="41"/>
        <v>0</v>
      </c>
    </row>
    <row r="74" spans="1:10" ht="12.75">
      <c r="A74" s="1">
        <f t="shared" si="34"/>
        <v>-5.766370614359197</v>
      </c>
      <c r="B74" s="1">
        <f t="shared" si="33"/>
        <v>-5.766370614359197</v>
      </c>
      <c r="C74">
        <f t="shared" si="35"/>
        <v>0.49411335113858773</v>
      </c>
      <c r="D74">
        <f t="shared" si="36"/>
        <v>0.49411335113858773</v>
      </c>
      <c r="F74">
        <f t="shared" si="37"/>
        <v>0.8693974903498368</v>
      </c>
      <c r="G74" s="1">
        <f t="shared" si="38"/>
        <v>0</v>
      </c>
      <c r="H74" s="1">
        <f t="shared" si="39"/>
        <v>1.3635108414884245</v>
      </c>
      <c r="I74">
        <f t="shared" si="40"/>
        <v>-0.08568879528973831</v>
      </c>
      <c r="J74">
        <f t="shared" si="41"/>
        <v>0</v>
      </c>
    </row>
    <row r="75" spans="1:10" ht="12.75">
      <c r="A75" s="1">
        <f t="shared" si="34"/>
        <v>-5.666370614359197</v>
      </c>
      <c r="B75" s="1">
        <f t="shared" si="33"/>
        <v>-5.666370614359197</v>
      </c>
      <c r="C75">
        <f t="shared" si="35"/>
        <v>0.5784397643881802</v>
      </c>
      <c r="D75">
        <f t="shared" si="36"/>
        <v>0.5784397643881802</v>
      </c>
      <c r="F75">
        <f t="shared" si="37"/>
        <v>0.8157251001253709</v>
      </c>
      <c r="G75" s="1">
        <f t="shared" si="38"/>
        <v>0</v>
      </c>
      <c r="H75" s="1">
        <f t="shared" si="39"/>
        <v>1.3941648645135511</v>
      </c>
      <c r="I75">
        <f t="shared" si="40"/>
        <v>-0.10208293875489739</v>
      </c>
      <c r="J75">
        <f t="shared" si="41"/>
        <v>0</v>
      </c>
    </row>
    <row r="76" spans="1:10" ht="12.75">
      <c r="A76" s="1">
        <f t="shared" si="34"/>
        <v>-5.566370614359197</v>
      </c>
      <c r="B76" s="1">
        <f t="shared" si="33"/>
        <v>-5.566370614359197</v>
      </c>
      <c r="C76">
        <f t="shared" si="35"/>
        <v>0.6569865987187707</v>
      </c>
      <c r="D76">
        <f t="shared" si="36"/>
        <v>0.6569865987187707</v>
      </c>
      <c r="F76">
        <f t="shared" si="37"/>
        <v>0.7539022543433207</v>
      </c>
      <c r="G76" s="1">
        <f t="shared" si="38"/>
        <v>0</v>
      </c>
      <c r="H76" s="1">
        <f t="shared" si="39"/>
        <v>1.4108888530620916</v>
      </c>
      <c r="I76">
        <f t="shared" si="40"/>
        <v>-0.11802782175947574</v>
      </c>
      <c r="J76">
        <f t="shared" si="41"/>
        <v>0</v>
      </c>
    </row>
    <row r="77" spans="1:10" ht="12.75">
      <c r="A77" s="1">
        <f t="shared" si="34"/>
        <v>-5.466370614359198</v>
      </c>
      <c r="B77" s="1">
        <f t="shared" si="33"/>
        <v>-5.466370614359198</v>
      </c>
      <c r="C77">
        <f t="shared" si="35"/>
        <v>0.7289690401258592</v>
      </c>
      <c r="D77">
        <f t="shared" si="36"/>
        <v>0.7289690401258592</v>
      </c>
      <c r="F77">
        <f t="shared" si="37"/>
        <v>0.6845466664428244</v>
      </c>
      <c r="G77" s="1">
        <f t="shared" si="38"/>
        <v>0</v>
      </c>
      <c r="H77" s="1">
        <f t="shared" si="39"/>
        <v>1.4135157065686834</v>
      </c>
      <c r="I77">
        <f t="shared" si="40"/>
        <v>-0.13335521711809756</v>
      </c>
      <c r="J77">
        <f t="shared" si="41"/>
        <v>0</v>
      </c>
    </row>
    <row r="78" spans="1:10" ht="12.75">
      <c r="A78" s="1">
        <f t="shared" si="34"/>
        <v>-5.366370614359198</v>
      </c>
      <c r="B78" s="1">
        <f t="shared" si="33"/>
        <v>-5.366370614359198</v>
      </c>
      <c r="C78">
        <f t="shared" si="35"/>
        <v>0.7936678638491378</v>
      </c>
      <c r="D78">
        <f t="shared" si="36"/>
        <v>0.7936678638491378</v>
      </c>
      <c r="F78">
        <f t="shared" si="37"/>
        <v>0.6083513145322745</v>
      </c>
      <c r="G78" s="1">
        <f t="shared" si="38"/>
        <v>0</v>
      </c>
      <c r="H78" s="1">
        <f t="shared" si="39"/>
        <v>1.4020191783814124</v>
      </c>
      <c r="I78">
        <f t="shared" si="40"/>
        <v>-0.1478965805539896</v>
      </c>
      <c r="J78">
        <f t="shared" si="41"/>
        <v>0</v>
      </c>
    </row>
    <row r="79" spans="1:10" ht="12.75">
      <c r="A79" s="1">
        <f t="shared" si="34"/>
        <v>-5.266370614359198</v>
      </c>
      <c r="B79" s="1">
        <f t="shared" si="33"/>
        <v>-5.266370614359198</v>
      </c>
      <c r="C79">
        <f t="shared" si="35"/>
        <v>0.8504366206285511</v>
      </c>
      <c r="D79">
        <f t="shared" si="36"/>
        <v>0.8504366206285511</v>
      </c>
      <c r="F79">
        <f t="shared" si="37"/>
        <v>0.5260775173811268</v>
      </c>
      <c r="G79" s="1">
        <f t="shared" si="38"/>
        <v>0</v>
      </c>
      <c r="H79" s="1">
        <f t="shared" si="39"/>
        <v>1.376514138009678</v>
      </c>
      <c r="I79">
        <f t="shared" si="40"/>
        <v>-0.16148438514937874</v>
      </c>
      <c r="J79">
        <f t="shared" si="41"/>
        <v>0</v>
      </c>
    </row>
    <row r="80" spans="1:10" ht="12.75">
      <c r="A80" s="1">
        <f t="shared" si="34"/>
        <v>-5.166370614359199</v>
      </c>
      <c r="B80" s="1">
        <f t="shared" si="33"/>
        <v>-5.166370614359199</v>
      </c>
      <c r="C80">
        <f t="shared" si="35"/>
        <v>0.8987080958116155</v>
      </c>
      <c r="D80">
        <f t="shared" si="36"/>
        <v>0.8987080958116155</v>
      </c>
      <c r="F80">
        <f t="shared" si="37"/>
        <v>0.43854732757441384</v>
      </c>
      <c r="G80" s="1">
        <f t="shared" si="38"/>
        <v>0</v>
      </c>
      <c r="H80" s="1">
        <f t="shared" si="39"/>
        <v>1.3372554233860292</v>
      </c>
      <c r="I80">
        <f t="shared" si="40"/>
        <v>-0.17395347002667272</v>
      </c>
      <c r="J80">
        <f t="shared" si="41"/>
        <v>0</v>
      </c>
    </row>
    <row r="81" spans="1:10" ht="12.75">
      <c r="A81" s="1">
        <f t="shared" si="34"/>
        <v>-5.066370614359199</v>
      </c>
      <c r="B81" s="1">
        <f t="shared" si="33"/>
        <v>-5.066370614359199</v>
      </c>
      <c r="C81">
        <f t="shared" si="35"/>
        <v>0.9379999767747298</v>
      </c>
      <c r="D81">
        <f t="shared" si="36"/>
        <v>0.9379999767747298</v>
      </c>
      <c r="F81">
        <f t="shared" si="37"/>
        <v>0.34663531783505036</v>
      </c>
      <c r="G81" s="1">
        <f t="shared" si="38"/>
        <v>0</v>
      </c>
      <c r="H81" s="1">
        <f t="shared" si="39"/>
        <v>1.28463529460978</v>
      </c>
      <c r="I81">
        <f t="shared" si="40"/>
        <v>-0.18514239248827025</v>
      </c>
      <c r="J81">
        <f t="shared" si="41"/>
        <v>0</v>
      </c>
    </row>
    <row r="82" spans="1:10" ht="12.75">
      <c r="A82" s="1">
        <f t="shared" si="34"/>
        <v>-4.9663706143591995</v>
      </c>
      <c r="B82" s="1">
        <f t="shared" si="33"/>
        <v>-4.9663706143591995</v>
      </c>
      <c r="C82">
        <f t="shared" si="35"/>
        <v>0.9679196720314798</v>
      </c>
      <c r="D82">
        <f t="shared" si="36"/>
        <v>0.9679196720314798</v>
      </c>
      <c r="F82">
        <f t="shared" si="37"/>
        <v>0.25125984258228107</v>
      </c>
      <c r="G82" s="1">
        <f t="shared" si="38"/>
        <v>0</v>
      </c>
      <c r="H82" s="1">
        <f t="shared" si="39"/>
        <v>1.219179514613761</v>
      </c>
      <c r="I82">
        <f t="shared" si="40"/>
        <v>-0.19489477270039954</v>
      </c>
      <c r="J82">
        <f t="shared" si="41"/>
        <v>0</v>
      </c>
    </row>
    <row r="83" spans="1:10" ht="12.75">
      <c r="A83" s="1">
        <f t="shared" si="34"/>
        <v>-4.8663706143592</v>
      </c>
      <c r="B83" s="1">
        <f t="shared" si="33"/>
        <v>-4.8663706143592</v>
      </c>
      <c r="C83">
        <f t="shared" si="35"/>
        <v>0.9881682338769963</v>
      </c>
      <c r="D83">
        <f t="shared" si="36"/>
        <v>0.9881682338769963</v>
      </c>
      <c r="F83">
        <f t="shared" si="37"/>
        <v>0.15337386203789108</v>
      </c>
      <c r="G83" s="1">
        <f t="shared" si="38"/>
        <v>0</v>
      </c>
      <c r="H83" s="1">
        <f t="shared" si="39"/>
        <v>1.1415420959148874</v>
      </c>
      <c r="I83">
        <f t="shared" si="40"/>
        <v>-0.20306061995385394</v>
      </c>
      <c r="J83">
        <f t="shared" si="41"/>
        <v>0</v>
      </c>
    </row>
    <row r="84" spans="1:10" ht="12.75">
      <c r="A84" s="1">
        <f t="shared" si="34"/>
        <v>-4.7663706143592</v>
      </c>
      <c r="B84" s="1">
        <f t="shared" si="33"/>
        <v>-4.7663706143592</v>
      </c>
      <c r="C84">
        <f t="shared" si="35"/>
        <v>0.9985433453746035</v>
      </c>
      <c r="D84">
        <f t="shared" si="36"/>
        <v>0.9985433453746035</v>
      </c>
      <c r="F84">
        <f t="shared" si="37"/>
        <v>0.053955420562676756</v>
      </c>
      <c r="G84" s="1">
        <f t="shared" si="38"/>
        <v>0</v>
      </c>
      <c r="H84" s="1">
        <f t="shared" si="39"/>
        <v>1.0524987659372802</v>
      </c>
      <c r="I84">
        <f t="shared" si="40"/>
        <v>-0.20949762957298898</v>
      </c>
      <c r="J84">
        <f t="shared" si="41"/>
        <v>0</v>
      </c>
    </row>
    <row r="85" spans="1:10" ht="12.75">
      <c r="A85" s="1">
        <f t="shared" si="34"/>
        <v>-4.6663706143592005</v>
      </c>
      <c r="B85" s="1">
        <f t="shared" si="33"/>
        <v>-4.6663706143592005</v>
      </c>
      <c r="C85">
        <f t="shared" si="35"/>
        <v>0.9989413418397733</v>
      </c>
      <c r="D85">
        <f t="shared" si="36"/>
        <v>0.9989413418397733</v>
      </c>
      <c r="F85">
        <f t="shared" si="37"/>
        <v>-0.04600212563950905</v>
      </c>
      <c r="G85" s="1">
        <f t="shared" si="38"/>
        <v>0</v>
      </c>
      <c r="H85" s="1">
        <f t="shared" si="39"/>
        <v>0.9529392162002643</v>
      </c>
      <c r="I85">
        <f t="shared" si="40"/>
        <v>-0.21407243967417938</v>
      </c>
      <c r="J85">
        <f t="shared" si="41"/>
        <v>0</v>
      </c>
    </row>
    <row r="86" spans="1:10" ht="12.75">
      <c r="A86" s="1">
        <f t="shared" si="34"/>
        <v>-4.566370614359201</v>
      </c>
      <c r="B86" s="1">
        <f t="shared" si="33"/>
        <v>-4.566370614359201</v>
      </c>
      <c r="C86">
        <f t="shared" si="35"/>
        <v>0.9893582466233859</v>
      </c>
      <c r="D86">
        <f t="shared" si="36"/>
        <v>0.9893582466233859</v>
      </c>
      <c r="F86">
        <f t="shared" si="37"/>
        <v>-0.1455000338085859</v>
      </c>
      <c r="G86" s="1">
        <f t="shared" si="38"/>
        <v>0</v>
      </c>
      <c r="H86" s="1">
        <f t="shared" si="39"/>
        <v>0.8438582128148</v>
      </c>
      <c r="I86">
        <f t="shared" si="40"/>
        <v>-0.21666183719567025</v>
      </c>
      <c r="J86">
        <f t="shared" si="41"/>
        <v>0</v>
      </c>
    </row>
    <row r="87" spans="1:10" ht="12.75">
      <c r="A87" s="1">
        <f aca="true" t="shared" si="42" ref="A87:A102">A86+0.1</f>
        <v>-4.466370614359201</v>
      </c>
      <c r="B87" s="1">
        <f t="shared" si="33"/>
        <v>-4.466370614359201</v>
      </c>
      <c r="C87">
        <f aca="true" t="shared" si="43" ref="C87:C102">$A$3*SIN($B$3*(A87+$C$3))+$D$3</f>
        <v>0.9698898108450932</v>
      </c>
      <c r="D87">
        <f aca="true" t="shared" si="44" ref="D87:D102">SIN(A87)</f>
        <v>0.9698898108450932</v>
      </c>
      <c r="F87">
        <f aca="true" t="shared" si="45" ref="F87:F102">$H$3*COS($I$3*(B87+$J$3))+$K$3</f>
        <v>-0.24354415373576402</v>
      </c>
      <c r="G87" s="1">
        <f aca="true" t="shared" si="46" ref="G87:G102">$E$2*COS(A87)</f>
        <v>0</v>
      </c>
      <c r="H87" s="1">
        <f aca="true" t="shared" si="47" ref="H87:H102">$F$2*(C87+F87)</f>
        <v>0.7263456571093292</v>
      </c>
      <c r="I87">
        <f aca="true" t="shared" si="48" ref="I87:I102">1/A87*D87</f>
        <v>-0.21715390293114875</v>
      </c>
      <c r="J87">
        <f t="shared" si="41"/>
        <v>0</v>
      </c>
    </row>
    <row r="88" spans="1:10" ht="12.75">
      <c r="A88" s="1">
        <f t="shared" si="42"/>
        <v>-4.366370614359202</v>
      </c>
      <c r="B88" s="1">
        <f t="shared" si="33"/>
        <v>-4.366370614359202</v>
      </c>
      <c r="C88">
        <f t="shared" si="43"/>
        <v>0.9407305566797827</v>
      </c>
      <c r="D88">
        <f t="shared" si="44"/>
        <v>0.9407305566797827</v>
      </c>
      <c r="F88">
        <f t="shared" si="45"/>
        <v>-0.33915486098380826</v>
      </c>
      <c r="G88" s="1">
        <f t="shared" si="46"/>
        <v>0</v>
      </c>
      <c r="H88" s="1">
        <f t="shared" si="47"/>
        <v>0.6015756956959744</v>
      </c>
      <c r="I88">
        <f t="shared" si="48"/>
        <v>-0.21544908569742244</v>
      </c>
      <c r="J88">
        <f aca="true" t="shared" si="49" ref="J88:J103">$G$2*(C88*F88)</f>
        <v>0</v>
      </c>
    </row>
    <row r="89" spans="1:10" ht="12.75">
      <c r="A89" s="1">
        <f t="shared" si="42"/>
        <v>-4.266370614359202</v>
      </c>
      <c r="B89" s="1">
        <f t="shared" si="33"/>
        <v>-4.266370614359202</v>
      </c>
      <c r="C89">
        <f t="shared" si="43"/>
        <v>0.9021718337563062</v>
      </c>
      <c r="D89">
        <f t="shared" si="44"/>
        <v>0.9021718337563062</v>
      </c>
      <c r="F89">
        <f t="shared" si="45"/>
        <v>-0.43137684497059403</v>
      </c>
      <c r="G89" s="1">
        <f t="shared" si="46"/>
        <v>0</v>
      </c>
      <c r="H89" s="1">
        <f t="shared" si="47"/>
        <v>0.47079498878571213</v>
      </c>
      <c r="I89">
        <f t="shared" si="48"/>
        <v>-0.21146119624954574</v>
      </c>
      <c r="J89">
        <f t="shared" si="49"/>
        <v>0</v>
      </c>
    </row>
    <row r="90" spans="1:10" ht="12.75">
      <c r="A90" s="1">
        <f t="shared" si="42"/>
        <v>-4.166370614359202</v>
      </c>
      <c r="B90" s="1">
        <f t="shared" si="33"/>
        <v>-4.166370614359202</v>
      </c>
      <c r="C90">
        <f t="shared" si="43"/>
        <v>0.8545989080882959</v>
      </c>
      <c r="D90">
        <f t="shared" si="44"/>
        <v>0.8545989080882959</v>
      </c>
      <c r="F90">
        <f t="shared" si="45"/>
        <v>-0.5192886541166603</v>
      </c>
      <c r="G90" s="1">
        <f t="shared" si="46"/>
        <v>0</v>
      </c>
      <c r="H90" s="1">
        <f t="shared" si="47"/>
        <v>0.3353102539716356</v>
      </c>
      <c r="I90">
        <f t="shared" si="48"/>
        <v>-0.2051183121210966</v>
      </c>
      <c r="J90">
        <f t="shared" si="49"/>
        <v>0</v>
      </c>
    </row>
    <row r="91" spans="1:10" ht="12.75">
      <c r="A91" s="1">
        <f t="shared" si="42"/>
        <v>-4.066370614359203</v>
      </c>
      <c r="B91" s="1">
        <f t="shared" si="33"/>
        <v>-4.066370614359203</v>
      </c>
      <c r="C91">
        <f t="shared" si="43"/>
        <v>0.7984871126235081</v>
      </c>
      <c r="D91">
        <f t="shared" si="44"/>
        <v>0.7984871126235081</v>
      </c>
      <c r="F91">
        <f t="shared" si="45"/>
        <v>-0.6020119026847999</v>
      </c>
      <c r="G91" s="1">
        <f t="shared" si="46"/>
        <v>0</v>
      </c>
      <c r="H91" s="1">
        <f t="shared" si="47"/>
        <v>0.19647520993870826</v>
      </c>
      <c r="I91">
        <f t="shared" si="48"/>
        <v>-0.1963635852088552</v>
      </c>
      <c r="J91">
        <f t="shared" si="49"/>
        <v>0</v>
      </c>
    </row>
    <row r="92" spans="1:10" ht="12.75">
      <c r="A92" s="1">
        <f t="shared" si="42"/>
        <v>-3.9663706143592026</v>
      </c>
      <c r="B92" s="1">
        <f t="shared" si="33"/>
        <v>-3.9663706143592026</v>
      </c>
      <c r="C92">
        <f t="shared" si="43"/>
        <v>0.7343970978741332</v>
      </c>
      <c r="D92">
        <f t="shared" si="44"/>
        <v>0.7343970978741332</v>
      </c>
      <c r="F92">
        <f t="shared" si="45"/>
        <v>-0.6787200473199909</v>
      </c>
      <c r="G92" s="1">
        <f t="shared" si="46"/>
        <v>0</v>
      </c>
      <c r="H92" s="1">
        <f t="shared" si="47"/>
        <v>0.05567705055414229</v>
      </c>
      <c r="I92">
        <f t="shared" si="48"/>
        <v>-0.18515594463498733</v>
      </c>
      <c r="J92">
        <f t="shared" si="49"/>
        <v>0</v>
      </c>
    </row>
    <row r="93" spans="1:10" ht="12.75">
      <c r="A93" s="1">
        <f t="shared" si="42"/>
        <v>-3.8663706143592025</v>
      </c>
      <c r="B93" s="1">
        <f t="shared" si="33"/>
        <v>-3.8663706143592025</v>
      </c>
      <c r="C93">
        <f t="shared" si="43"/>
        <v>0.6629692300822049</v>
      </c>
      <c r="D93">
        <f t="shared" si="44"/>
        <v>0.6629692300822049</v>
      </c>
      <c r="F93">
        <f t="shared" si="45"/>
        <v>-0.7486466455973796</v>
      </c>
      <c r="G93" s="1">
        <f t="shared" si="46"/>
        <v>0</v>
      </c>
      <c r="H93" s="1">
        <f t="shared" si="47"/>
        <v>-0.08567741551517472</v>
      </c>
      <c r="I93">
        <f t="shared" si="48"/>
        <v>-0.17147068820045924</v>
      </c>
      <c r="J93">
        <f t="shared" si="49"/>
        <v>0</v>
      </c>
    </row>
    <row r="94" spans="1:10" ht="12.75">
      <c r="A94" s="1">
        <f t="shared" si="42"/>
        <v>-3.7663706143592024</v>
      </c>
      <c r="B94" s="1">
        <f t="shared" si="33"/>
        <v>-3.7663706143592024</v>
      </c>
      <c r="C94">
        <f t="shared" si="43"/>
        <v>0.5849171928917861</v>
      </c>
      <c r="D94">
        <f t="shared" si="44"/>
        <v>0.5849171928917861</v>
      </c>
      <c r="F94">
        <f t="shared" si="45"/>
        <v>-0.8110930140616384</v>
      </c>
      <c r="G94" s="1">
        <f t="shared" si="46"/>
        <v>0</v>
      </c>
      <c r="H94" s="1">
        <f t="shared" si="47"/>
        <v>-0.22617582116985224</v>
      </c>
      <c r="I94">
        <f t="shared" si="48"/>
        <v>-0.15529995658467666</v>
      </c>
      <c r="J94">
        <f t="shared" si="49"/>
        <v>0</v>
      </c>
    </row>
    <row r="95" spans="1:10" ht="12.75">
      <c r="A95" s="1">
        <f t="shared" si="42"/>
        <v>-3.6663706143592023</v>
      </c>
      <c r="B95" s="1">
        <f t="shared" si="33"/>
        <v>-3.6663706143592023</v>
      </c>
      <c r="C95">
        <f t="shared" si="43"/>
        <v>0.5010208564579104</v>
      </c>
      <c r="D95">
        <f t="shared" si="44"/>
        <v>0.5010208564579104</v>
      </c>
      <c r="F95">
        <f t="shared" si="45"/>
        <v>-0.8654352092410974</v>
      </c>
      <c r="G95" s="1">
        <f t="shared" si="46"/>
        <v>0</v>
      </c>
      <c r="H95" s="1">
        <f t="shared" si="47"/>
        <v>-0.364414352783187</v>
      </c>
      <c r="I95">
        <f t="shared" si="48"/>
        <v>-0.1366530853415858</v>
      </c>
      <c r="J95">
        <f t="shared" si="49"/>
        <v>0</v>
      </c>
    </row>
    <row r="96" spans="1:10" ht="12.75">
      <c r="A96" s="1">
        <f t="shared" si="42"/>
        <v>-3.566370614359202</v>
      </c>
      <c r="B96" s="1">
        <f t="shared" si="33"/>
        <v>-3.566370614359202</v>
      </c>
      <c r="C96">
        <f t="shared" si="43"/>
        <v>0.41211848524178324</v>
      </c>
      <c r="D96">
        <f t="shared" si="44"/>
        <v>0.41211848524178324</v>
      </c>
      <c r="F96">
        <f t="shared" si="45"/>
        <v>-0.911130261884665</v>
      </c>
      <c r="G96" s="1">
        <f t="shared" si="46"/>
        <v>0</v>
      </c>
      <c r="H96" s="1">
        <f t="shared" si="47"/>
        <v>-0.4990117766428817</v>
      </c>
      <c r="I96">
        <f t="shared" si="48"/>
        <v>-0.11555683068452823</v>
      </c>
      <c r="J96">
        <f t="shared" si="49"/>
        <v>0</v>
      </c>
    </row>
    <row r="97" spans="1:10" ht="12.75">
      <c r="A97" s="1">
        <f t="shared" si="42"/>
        <v>-3.466370614359202</v>
      </c>
      <c r="B97" s="1">
        <f t="shared" si="33"/>
        <v>-3.466370614359202</v>
      </c>
      <c r="C97">
        <f t="shared" si="43"/>
        <v>0.31909836234937944</v>
      </c>
      <c r="D97">
        <f t="shared" si="44"/>
        <v>0.31909836234937944</v>
      </c>
      <c r="F97">
        <f t="shared" si="45"/>
        <v>-0.9477216021311027</v>
      </c>
      <c r="G97" s="1">
        <f t="shared" si="46"/>
        <v>0</v>
      </c>
      <c r="H97" s="1">
        <f t="shared" si="47"/>
        <v>-0.6286232397817233</v>
      </c>
      <c r="I97">
        <f t="shared" si="48"/>
        <v>-0.09205546603341731</v>
      </c>
      <c r="J97">
        <f t="shared" si="49"/>
        <v>0</v>
      </c>
    </row>
    <row r="98" spans="1:10" ht="12.75">
      <c r="A98" s="1">
        <f t="shared" si="42"/>
        <v>-3.366370614359202</v>
      </c>
      <c r="B98" s="1">
        <f t="shared" si="33"/>
        <v>-3.366370614359202</v>
      </c>
      <c r="C98">
        <f t="shared" si="43"/>
        <v>0.2228899141002753</v>
      </c>
      <c r="D98">
        <f t="shared" si="44"/>
        <v>0.2228899141002753</v>
      </c>
      <c r="F98">
        <f t="shared" si="45"/>
        <v>-0.9748436214041573</v>
      </c>
      <c r="G98" s="1">
        <f t="shared" si="46"/>
        <v>0</v>
      </c>
      <c r="H98" s="1">
        <f t="shared" si="47"/>
        <v>-0.751953707303882</v>
      </c>
      <c r="I98">
        <f t="shared" si="48"/>
        <v>-0.0662107473103353</v>
      </c>
      <c r="J98">
        <f t="shared" si="49"/>
        <v>0</v>
      </c>
    </row>
    <row r="99" spans="1:10" ht="12.75">
      <c r="A99" s="1">
        <f t="shared" si="42"/>
        <v>-3.266370614359202</v>
      </c>
      <c r="B99" s="1">
        <f t="shared" si="33"/>
        <v>-3.266370614359202</v>
      </c>
      <c r="C99">
        <f t="shared" si="43"/>
        <v>0.12445442350709118</v>
      </c>
      <c r="D99">
        <f t="shared" si="44"/>
        <v>0.12445442350709118</v>
      </c>
      <c r="F99">
        <f t="shared" si="45"/>
        <v>-0.9922253254525998</v>
      </c>
      <c r="G99" s="1">
        <f t="shared" si="46"/>
        <v>0</v>
      </c>
      <c r="H99" s="1">
        <f t="shared" si="47"/>
        <v>-0.8677709019455087</v>
      </c>
      <c r="I99">
        <f t="shared" si="48"/>
        <v>-0.0381017460051779</v>
      </c>
      <c r="J99">
        <f t="shared" si="49"/>
        <v>0</v>
      </c>
    </row>
    <row r="100" spans="1:10" ht="12.75">
      <c r="A100" s="1">
        <f t="shared" si="42"/>
        <v>-3.166370614359202</v>
      </c>
      <c r="B100" s="1">
        <f t="shared" si="33"/>
        <v>-3.166370614359202</v>
      </c>
      <c r="C100">
        <f t="shared" si="43"/>
        <v>0.024775425453387023</v>
      </c>
      <c r="D100">
        <f t="shared" si="44"/>
        <v>0.024775425453387023</v>
      </c>
      <c r="F100">
        <f t="shared" si="45"/>
        <v>-0.9996930420352057</v>
      </c>
      <c r="G100" s="1">
        <f t="shared" si="46"/>
        <v>0</v>
      </c>
      <c r="H100" s="1">
        <f t="shared" si="47"/>
        <v>-0.9749176165818186</v>
      </c>
      <c r="I100">
        <f t="shared" si="48"/>
        <v>-0.007824550082998094</v>
      </c>
      <c r="J100">
        <f t="shared" si="49"/>
        <v>0</v>
      </c>
    </row>
    <row r="101" spans="1:10" ht="12.75">
      <c r="A101" s="1">
        <f t="shared" si="42"/>
        <v>-3.0663706143592018</v>
      </c>
      <c r="B101" s="1">
        <f t="shared" si="33"/>
        <v>-3.0663706143592018</v>
      </c>
      <c r="C101">
        <f t="shared" si="43"/>
        <v>-0.07515112046178057</v>
      </c>
      <c r="D101">
        <f t="shared" si="44"/>
        <v>-0.07515112046178057</v>
      </c>
      <c r="F101">
        <f t="shared" si="45"/>
        <v>-0.9971721561963807</v>
      </c>
      <c r="G101" s="1">
        <f t="shared" si="46"/>
        <v>0</v>
      </c>
      <c r="H101" s="1">
        <f t="shared" si="47"/>
        <v>-1.0723232766581612</v>
      </c>
      <c r="I101">
        <f t="shared" si="48"/>
        <v>0.024508166139429747</v>
      </c>
      <c r="J101">
        <f t="shared" si="49"/>
        <v>0</v>
      </c>
    </row>
    <row r="102" spans="1:10" ht="12.75">
      <c r="A102" s="1">
        <f t="shared" si="42"/>
        <v>-2.9663706143592017</v>
      </c>
      <c r="B102" s="1">
        <f t="shared" si="33"/>
        <v>-2.9663706143592017</v>
      </c>
      <c r="C102">
        <f t="shared" si="43"/>
        <v>-0.1743267812229517</v>
      </c>
      <c r="D102">
        <f t="shared" si="44"/>
        <v>-0.1743267812229517</v>
      </c>
      <c r="F102">
        <f t="shared" si="45"/>
        <v>-0.9846878557941319</v>
      </c>
      <c r="G102" s="1">
        <f t="shared" si="46"/>
        <v>0</v>
      </c>
      <c r="H102" s="1">
        <f t="shared" si="47"/>
        <v>-1.1590146370170835</v>
      </c>
      <c r="I102">
        <f t="shared" si="48"/>
        <v>0.058767700967335114</v>
      </c>
      <c r="J102">
        <f t="shared" si="49"/>
        <v>0</v>
      </c>
    </row>
    <row r="103" spans="1:10" ht="12.75">
      <c r="A103" s="1">
        <f aca="true" t="shared" si="50" ref="A103:A118">A102+0.1</f>
        <v>-2.8663706143592016</v>
      </c>
      <c r="B103" s="1">
        <f t="shared" si="33"/>
        <v>-2.8663706143592016</v>
      </c>
      <c r="C103">
        <f aca="true" t="shared" si="51" ref="C103:C118">$A$3*SIN($B$3*(A103+$C$3))+$D$3</f>
        <v>-0.2717606264109156</v>
      </c>
      <c r="D103">
        <f aca="true" t="shared" si="52" ref="D103:D118">SIN(A103)</f>
        <v>-0.2717606264109156</v>
      </c>
      <c r="F103">
        <f aca="true" t="shared" si="53" ref="F103:F118">$H$3*COS($I$3*(B103+$J$3))+$K$3</f>
        <v>-0.9623648798313178</v>
      </c>
      <c r="G103" s="1">
        <f aca="true" t="shared" si="54" ref="G103:G118">$E$2*COS(A103)</f>
        <v>0</v>
      </c>
      <c r="H103" s="1">
        <f aca="true" t="shared" si="55" ref="H103:H118">$F$2*(C103+F103)</f>
        <v>-1.2341255062422334</v>
      </c>
      <c r="I103">
        <f aca="true" t="shared" si="56" ref="I103:I118">1/A103*D103</f>
        <v>0.0948100099301603</v>
      </c>
      <c r="J103">
        <f t="shared" si="49"/>
        <v>0</v>
      </c>
    </row>
    <row r="104" spans="1:10" ht="12.75">
      <c r="A104" s="1">
        <f t="shared" si="50"/>
        <v>-2.7663706143592015</v>
      </c>
      <c r="B104" s="1">
        <f t="shared" si="33"/>
        <v>-2.7663706143592015</v>
      </c>
      <c r="C104">
        <f t="shared" si="51"/>
        <v>-0.3664791292519012</v>
      </c>
      <c r="D104">
        <f t="shared" si="52"/>
        <v>-0.3664791292519012</v>
      </c>
      <c r="F104">
        <f t="shared" si="53"/>
        <v>-0.930426272104764</v>
      </c>
      <c r="G104" s="1">
        <f t="shared" si="54"/>
        <v>0</v>
      </c>
      <c r="H104" s="1">
        <f t="shared" si="55"/>
        <v>-1.2969054013566652</v>
      </c>
      <c r="I104">
        <f t="shared" si="56"/>
        <v>0.1324765117694803</v>
      </c>
      <c r="J104">
        <f aca="true" t="shared" si="57" ref="J104:J119">$G$2*(C104*F104)</f>
        <v>0</v>
      </c>
    </row>
    <row r="105" spans="1:10" ht="12.75">
      <c r="A105" s="1">
        <f t="shared" si="50"/>
        <v>-2.6663706143592014</v>
      </c>
      <c r="B105" s="1">
        <f t="shared" si="33"/>
        <v>-2.6663706143592014</v>
      </c>
      <c r="C105">
        <f t="shared" si="51"/>
        <v>-0.45753589377529574</v>
      </c>
      <c r="D105">
        <f t="shared" si="52"/>
        <v>-0.45753589377529574</v>
      </c>
      <c r="F105">
        <f t="shared" si="53"/>
        <v>-0.8891911526253741</v>
      </c>
      <c r="G105" s="1">
        <f t="shared" si="54"/>
        <v>0</v>
      </c>
      <c r="H105" s="1">
        <f t="shared" si="55"/>
        <v>-1.3467270464006698</v>
      </c>
      <c r="I105">
        <f t="shared" si="56"/>
        <v>0.17159501057779755</v>
      </c>
      <c r="J105">
        <f t="shared" si="57"/>
        <v>0</v>
      </c>
    </row>
    <row r="106" spans="1:10" ht="12.75">
      <c r="A106" s="1">
        <f t="shared" si="50"/>
        <v>-2.5663706143592013</v>
      </c>
      <c r="B106" s="1">
        <f t="shared" si="33"/>
        <v>-2.5663706143592013</v>
      </c>
      <c r="C106">
        <f t="shared" si="51"/>
        <v>-0.544021110889346</v>
      </c>
      <c r="D106">
        <f t="shared" si="52"/>
        <v>-0.544021110889346</v>
      </c>
      <c r="F106">
        <f t="shared" si="53"/>
        <v>-0.8390715290764679</v>
      </c>
      <c r="G106" s="1">
        <f t="shared" si="54"/>
        <v>0</v>
      </c>
      <c r="H106" s="1">
        <f t="shared" si="55"/>
        <v>-1.3830926399658139</v>
      </c>
      <c r="I106">
        <f t="shared" si="56"/>
        <v>0.21198072789856306</v>
      </c>
      <c r="J106">
        <f t="shared" si="57"/>
        <v>0</v>
      </c>
    </row>
    <row r="107" spans="1:10" ht="12.75">
      <c r="A107" s="1">
        <f t="shared" si="50"/>
        <v>-2.4663706143592012</v>
      </c>
      <c r="B107" s="1">
        <f t="shared" si="33"/>
        <v>-2.4663706143592012</v>
      </c>
      <c r="C107">
        <f t="shared" si="51"/>
        <v>-0.6250706488928602</v>
      </c>
      <c r="D107">
        <f t="shared" si="52"/>
        <v>-0.6250706488928602</v>
      </c>
      <c r="F107">
        <f t="shared" si="53"/>
        <v>-0.7805681801692013</v>
      </c>
      <c r="G107" s="1">
        <f t="shared" si="54"/>
        <v>0</v>
      </c>
      <c r="H107" s="1">
        <f t="shared" si="55"/>
        <v>-1.4056388290620614</v>
      </c>
      <c r="I107">
        <f t="shared" si="56"/>
        <v>0.2534374376882781</v>
      </c>
      <c r="J107">
        <f t="shared" si="57"/>
        <v>0</v>
      </c>
    </row>
    <row r="108" spans="1:10" ht="12.75">
      <c r="A108" s="1">
        <f t="shared" si="50"/>
        <v>-2.366370614359201</v>
      </c>
      <c r="B108" s="1">
        <f t="shared" si="33"/>
        <v>-2.366370614359201</v>
      </c>
      <c r="C108">
        <f t="shared" si="51"/>
        <v>-0.6998746875935227</v>
      </c>
      <c r="D108">
        <f t="shared" si="52"/>
        <v>-0.6998746875935227</v>
      </c>
      <c r="F108">
        <f t="shared" si="53"/>
        <v>-0.7142656520272195</v>
      </c>
      <c r="G108" s="1">
        <f t="shared" si="54"/>
        <v>0</v>
      </c>
      <c r="H108" s="1">
        <f t="shared" si="55"/>
        <v>-1.4141403396207421</v>
      </c>
      <c r="I108">
        <f t="shared" si="56"/>
        <v>0.2957586961850625</v>
      </c>
      <c r="J108">
        <f t="shared" si="57"/>
        <v>0</v>
      </c>
    </row>
    <row r="109" spans="1:10" ht="12.75">
      <c r="A109" s="1">
        <f t="shared" si="50"/>
        <v>-2.266370614359201</v>
      </c>
      <c r="B109" s="1">
        <f t="shared" si="33"/>
        <v>-2.266370614359201</v>
      </c>
      <c r="C109">
        <f t="shared" si="51"/>
        <v>-0.7676858097635639</v>
      </c>
      <c r="D109">
        <f t="shared" si="52"/>
        <v>-0.7676858097635639</v>
      </c>
      <c r="F109">
        <f t="shared" si="53"/>
        <v>-0.6408264175950155</v>
      </c>
      <c r="G109" s="1">
        <f t="shared" si="54"/>
        <v>0</v>
      </c>
      <c r="H109" s="1">
        <f t="shared" si="55"/>
        <v>-1.4085122273585795</v>
      </c>
      <c r="I109">
        <f t="shared" si="56"/>
        <v>0.33872915793193037</v>
      </c>
      <c r="J109">
        <f t="shared" si="57"/>
        <v>0</v>
      </c>
    </row>
    <row r="110" spans="1:10" ht="12.75">
      <c r="A110" s="1">
        <f t="shared" si="50"/>
        <v>-2.166370614359201</v>
      </c>
      <c r="B110" s="1">
        <f t="shared" si="33"/>
        <v>-2.166370614359201</v>
      </c>
      <c r="C110">
        <f t="shared" si="51"/>
        <v>-0.8278264690856377</v>
      </c>
      <c r="D110">
        <f t="shared" si="52"/>
        <v>-0.8278264690856377</v>
      </c>
      <c r="F110">
        <f t="shared" si="53"/>
        <v>-0.5609842574272522</v>
      </c>
      <c r="G110" s="1">
        <f t="shared" si="54"/>
        <v>0</v>
      </c>
      <c r="H110" s="1">
        <f t="shared" si="55"/>
        <v>-1.38881072651289</v>
      </c>
      <c r="I110">
        <f t="shared" si="56"/>
        <v>0.3821259684740063</v>
      </c>
      <c r="J110">
        <f t="shared" si="57"/>
        <v>0</v>
      </c>
    </row>
    <row r="111" spans="1:10" ht="12.75">
      <c r="A111" s="1">
        <f t="shared" si="50"/>
        <v>-2.066370614359201</v>
      </c>
      <c r="B111" s="1">
        <f t="shared" si="33"/>
        <v>-2.066370614359201</v>
      </c>
      <c r="C111">
        <f t="shared" si="51"/>
        <v>-0.8796957599716568</v>
      </c>
      <c r="D111">
        <f t="shared" si="52"/>
        <v>-0.8796957599716568</v>
      </c>
      <c r="F111">
        <f t="shared" si="53"/>
        <v>-0.4755369279960171</v>
      </c>
      <c r="G111" s="1">
        <f t="shared" si="54"/>
        <v>0</v>
      </c>
      <c r="H111" s="1">
        <f t="shared" si="55"/>
        <v>-1.355232687967674</v>
      </c>
      <c r="I111">
        <f t="shared" si="56"/>
        <v>0.425720223593316</v>
      </c>
      <c r="J111">
        <f t="shared" si="57"/>
        <v>0</v>
      </c>
    </row>
    <row r="112" spans="1:10" ht="12.75">
      <c r="A112" s="1">
        <f t="shared" si="50"/>
        <v>-1.9663706143592008</v>
      </c>
      <c r="B112" s="1">
        <f t="shared" si="33"/>
        <v>-1.9663706143592008</v>
      </c>
      <c r="C112">
        <f t="shared" si="51"/>
        <v>-0.922775421612796</v>
      </c>
      <c r="D112">
        <f t="shared" si="52"/>
        <v>-0.922775421612796</v>
      </c>
      <c r="F112">
        <f t="shared" si="53"/>
        <v>-0.385338190771855</v>
      </c>
      <c r="G112" s="1">
        <f t="shared" si="54"/>
        <v>0</v>
      </c>
      <c r="H112" s="1">
        <f t="shared" si="55"/>
        <v>-1.308113612384651</v>
      </c>
      <c r="I112">
        <f t="shared" si="56"/>
        <v>0.4692784843682733</v>
      </c>
      <c r="J112">
        <f t="shared" si="57"/>
        <v>0</v>
      </c>
    </row>
    <row r="113" spans="1:10" ht="12.75">
      <c r="A113" s="1">
        <f t="shared" si="50"/>
        <v>-1.8663706143592007</v>
      </c>
      <c r="B113" s="1">
        <f t="shared" si="33"/>
        <v>-1.8663706143592007</v>
      </c>
      <c r="C113">
        <f t="shared" si="51"/>
        <v>-0.95663501627018</v>
      </c>
      <c r="D113">
        <f t="shared" si="52"/>
        <v>-0.95663501627018</v>
      </c>
      <c r="F113">
        <f t="shared" si="53"/>
        <v>-0.29128928172137136</v>
      </c>
      <c r="G113" s="1">
        <f t="shared" si="54"/>
        <v>0</v>
      </c>
      <c r="H113" s="1">
        <f t="shared" si="55"/>
        <v>-1.2479242979915512</v>
      </c>
      <c r="I113">
        <f t="shared" si="56"/>
        <v>0.5125643368525874</v>
      </c>
      <c r="J113">
        <f t="shared" si="57"/>
        <v>0</v>
      </c>
    </row>
    <row r="114" spans="1:10" ht="12.75">
      <c r="A114" s="1">
        <f t="shared" si="50"/>
        <v>-1.7663706143592006</v>
      </c>
      <c r="B114" s="1">
        <f t="shared" si="33"/>
        <v>-1.7663706143592006</v>
      </c>
      <c r="C114">
        <f t="shared" si="51"/>
        <v>-0.980936230066486</v>
      </c>
      <c r="D114">
        <f t="shared" si="52"/>
        <v>-0.980936230066486</v>
      </c>
      <c r="F114">
        <f t="shared" si="53"/>
        <v>-0.19432990645536263</v>
      </c>
      <c r="G114" s="1">
        <f t="shared" si="54"/>
        <v>0</v>
      </c>
      <c r="H114" s="1">
        <f t="shared" si="55"/>
        <v>-1.1752661365218486</v>
      </c>
      <c r="I114">
        <f t="shared" si="56"/>
        <v>0.5553399847643794</v>
      </c>
      <c r="J114">
        <f t="shared" si="57"/>
        <v>0</v>
      </c>
    </row>
    <row r="115" spans="1:10" ht="12.75">
      <c r="A115" s="1">
        <f t="shared" si="50"/>
        <v>-1.6663706143592005</v>
      </c>
      <c r="B115" s="1">
        <f t="shared" si="33"/>
        <v>-1.6663706143592005</v>
      </c>
      <c r="C115">
        <f t="shared" si="51"/>
        <v>-0.9954362533063748</v>
      </c>
      <c r="D115">
        <f t="shared" si="52"/>
        <v>-0.9954362533063748</v>
      </c>
      <c r="F115">
        <f t="shared" si="53"/>
        <v>-0.09542885100097846</v>
      </c>
      <c r="G115" s="1">
        <f t="shared" si="54"/>
        <v>0</v>
      </c>
      <c r="H115" s="1">
        <f t="shared" si="55"/>
        <v>-1.0908651043073532</v>
      </c>
      <c r="I115">
        <f t="shared" si="56"/>
        <v>0.5973678632644202</v>
      </c>
      <c r="J115">
        <f t="shared" si="57"/>
        <v>0</v>
      </c>
    </row>
    <row r="116" spans="1:10" ht="12.75">
      <c r="A116" s="1">
        <f t="shared" si="50"/>
        <v>-1.5663706143592004</v>
      </c>
      <c r="B116" s="1">
        <f t="shared" si="33"/>
        <v>-1.5663706143592004</v>
      </c>
      <c r="C116">
        <f t="shared" si="51"/>
        <v>-0.9999902065507036</v>
      </c>
      <c r="D116">
        <f t="shared" si="52"/>
        <v>-0.9999902065507036</v>
      </c>
      <c r="F116">
        <f t="shared" si="53"/>
        <v>0.004425697988023298</v>
      </c>
      <c r="G116" s="1">
        <f t="shared" si="54"/>
        <v>0</v>
      </c>
      <c r="H116" s="1">
        <f t="shared" si="55"/>
        <v>-0.9955645085626803</v>
      </c>
      <c r="I116">
        <f t="shared" si="56"/>
        <v>0.6384122616854618</v>
      </c>
      <c r="J116">
        <f t="shared" si="57"/>
        <v>0</v>
      </c>
    </row>
    <row r="117" spans="1:10" ht="12.75">
      <c r="A117" s="1">
        <f t="shared" si="50"/>
        <v>-1.4663706143592004</v>
      </c>
      <c r="B117" s="1">
        <f t="shared" si="33"/>
        <v>-1.4663706143592004</v>
      </c>
      <c r="C117">
        <f t="shared" si="51"/>
        <v>-0.9945525882039921</v>
      </c>
      <c r="D117">
        <f t="shared" si="52"/>
        <v>-0.9945525882039921</v>
      </c>
      <c r="F117">
        <f t="shared" si="53"/>
        <v>0.10423602686566998</v>
      </c>
      <c r="G117" s="1">
        <f t="shared" si="54"/>
        <v>0</v>
      </c>
      <c r="H117" s="1">
        <f t="shared" si="55"/>
        <v>-0.890316561338322</v>
      </c>
      <c r="I117">
        <f t="shared" si="56"/>
        <v>0.6782409429546626</v>
      </c>
      <c r="J117">
        <f t="shared" si="57"/>
        <v>0</v>
      </c>
    </row>
    <row r="118" spans="1:10" ht="12.75">
      <c r="A118" s="1">
        <f t="shared" si="50"/>
        <v>-1.3663706143592003</v>
      </c>
      <c r="B118" s="1">
        <f t="shared" si="33"/>
        <v>-1.3663706143592003</v>
      </c>
      <c r="C118">
        <f t="shared" si="51"/>
        <v>-0.9791777291513227</v>
      </c>
      <c r="D118">
        <f t="shared" si="52"/>
        <v>-0.9791777291513227</v>
      </c>
      <c r="F118">
        <f t="shared" si="53"/>
        <v>0.20300486381872435</v>
      </c>
      <c r="G118" s="1">
        <f t="shared" si="54"/>
        <v>0</v>
      </c>
      <c r="H118" s="1">
        <f t="shared" si="55"/>
        <v>-0.7761728653325983</v>
      </c>
      <c r="I118">
        <f t="shared" si="56"/>
        <v>0.7166267474293839</v>
      </c>
      <c r="J118">
        <f t="shared" si="57"/>
        <v>0</v>
      </c>
    </row>
    <row r="119" spans="1:10" ht="12.75">
      <c r="A119" s="1">
        <f aca="true" t="shared" si="58" ref="A119:A134">A118+0.1</f>
        <v>-1.2663706143592002</v>
      </c>
      <c r="B119" s="1">
        <f t="shared" si="33"/>
        <v>-1.2663706143592002</v>
      </c>
      <c r="C119">
        <f aca="true" t="shared" si="59" ref="C119:C134">$A$3*SIN($B$3*(A119+$C$3))+$D$3</f>
        <v>-0.9540192499020973</v>
      </c>
      <c r="D119">
        <f aca="true" t="shared" si="60" ref="D119:D134">SIN(A119)</f>
        <v>-0.9540192499020973</v>
      </c>
      <c r="F119">
        <f aca="true" t="shared" si="61" ref="F119:F134">$H$3*COS($I$3*(B119+$J$3))+$K$3</f>
        <v>0.29974534327698826</v>
      </c>
      <c r="G119" s="1">
        <f aca="true" t="shared" si="62" ref="G119:G134">$E$2*COS(A119)</f>
        <v>0</v>
      </c>
      <c r="H119" s="1">
        <f aca="true" t="shared" si="63" ref="H119:H134">$F$2*(C119+F119)</f>
        <v>-0.6542739066251091</v>
      </c>
      <c r="I119">
        <f aca="true" t="shared" si="64" ref="I119:I134">1/A119*D119</f>
        <v>0.7533491689435982</v>
      </c>
      <c r="J119">
        <f t="shared" si="57"/>
        <v>0</v>
      </c>
    </row>
    <row r="120" spans="1:10" ht="12.75">
      <c r="A120" s="1">
        <f t="shared" si="58"/>
        <v>-1.1663706143592</v>
      </c>
      <c r="B120" s="1">
        <f t="shared" si="33"/>
        <v>-1.1663706143592</v>
      </c>
      <c r="C120">
        <f t="shared" si="59"/>
        <v>-0.9193285256646865</v>
      </c>
      <c r="D120">
        <f t="shared" si="60"/>
        <v>-0.9193285256646865</v>
      </c>
      <c r="F120">
        <f t="shared" si="61"/>
        <v>0.3934908663478656</v>
      </c>
      <c r="G120" s="1">
        <f t="shared" si="62"/>
        <v>0</v>
      </c>
      <c r="H120" s="1">
        <f t="shared" si="63"/>
        <v>-0.5258376593168208</v>
      </c>
      <c r="I120">
        <f t="shared" si="64"/>
        <v>0.7881958910373975</v>
      </c>
      <c r="J120">
        <f aca="true" t="shared" si="65" ref="J120:J135">$G$2*(C120*F120)</f>
        <v>0</v>
      </c>
    </row>
    <row r="121" spans="1:10" ht="12.75">
      <c r="A121" s="1">
        <f t="shared" si="58"/>
        <v>-1.0663706143592</v>
      </c>
      <c r="B121" s="1">
        <f t="shared" si="33"/>
        <v>-1.0663706143592</v>
      </c>
      <c r="C121">
        <f t="shared" si="59"/>
        <v>-0.8754521746884416</v>
      </c>
      <c r="D121">
        <f t="shared" si="60"/>
        <v>-0.8754521746884416</v>
      </c>
      <c r="F121">
        <f t="shared" si="61"/>
        <v>0.48330475875298223</v>
      </c>
      <c r="G121" s="1">
        <f t="shared" si="62"/>
        <v>0</v>
      </c>
      <c r="H121" s="1">
        <f t="shared" si="63"/>
        <v>-0.3921474159354594</v>
      </c>
      <c r="I121">
        <f t="shared" si="64"/>
        <v>0.8209642716144382</v>
      </c>
      <c r="J121">
        <f t="shared" si="65"/>
        <v>0</v>
      </c>
    </row>
    <row r="122" spans="1:10" ht="12.75">
      <c r="A122" s="1">
        <f t="shared" si="58"/>
        <v>-0.9663706143592</v>
      </c>
      <c r="B122" s="1">
        <f t="shared" si="33"/>
        <v>-0.9663706143592</v>
      </c>
      <c r="C122">
        <f t="shared" si="59"/>
        <v>-0.822828594968724</v>
      </c>
      <c r="D122">
        <f t="shared" si="60"/>
        <v>-0.822828594968724</v>
      </c>
      <c r="F122">
        <f t="shared" si="61"/>
        <v>0.5682896297679516</v>
      </c>
      <c r="G122" s="1">
        <f t="shared" si="62"/>
        <v>0</v>
      </c>
      <c r="H122" s="1">
        <f t="shared" si="63"/>
        <v>-0.25453896520077235</v>
      </c>
      <c r="I122">
        <f t="shared" si="64"/>
        <v>0.8514627646395697</v>
      </c>
      <c r="J122">
        <f t="shared" si="65"/>
        <v>0</v>
      </c>
    </row>
    <row r="123" spans="1:10" ht="12.75">
      <c r="A123" s="1">
        <f t="shared" si="58"/>
        <v>-0.8663706143592</v>
      </c>
      <c r="B123" s="1">
        <f t="shared" si="33"/>
        <v>-0.8663706143592</v>
      </c>
      <c r="C123">
        <f t="shared" si="59"/>
        <v>-0.7619835839190504</v>
      </c>
      <c r="D123">
        <f t="shared" si="60"/>
        <v>-0.7619835839190504</v>
      </c>
      <c r="F123">
        <f t="shared" si="61"/>
        <v>0.6475963386538558</v>
      </c>
      <c r="G123" s="1">
        <f t="shared" si="62"/>
        <v>0</v>
      </c>
      <c r="H123" s="1">
        <f t="shared" si="63"/>
        <v>-0.11438724526519461</v>
      </c>
      <c r="I123">
        <f t="shared" si="64"/>
        <v>0.8795122679485636</v>
      </c>
      <c r="J123">
        <f t="shared" si="65"/>
        <v>0</v>
      </c>
    </row>
    <row r="124" spans="1:10" ht="12.75">
      <c r="A124" s="1">
        <f t="shared" si="58"/>
        <v>-0.7663706143592001</v>
      </c>
      <c r="B124" s="1">
        <f t="shared" si="33"/>
        <v>-0.7663706143592001</v>
      </c>
      <c r="C124">
        <f t="shared" si="59"/>
        <v>-0.6935250847771424</v>
      </c>
      <c r="D124">
        <f t="shared" si="60"/>
        <v>-0.6935250847771424</v>
      </c>
      <c r="F124">
        <f t="shared" si="61"/>
        <v>0.7204324789908194</v>
      </c>
      <c r="G124" s="1">
        <f t="shared" si="62"/>
        <v>0</v>
      </c>
      <c r="H124" s="1">
        <f t="shared" si="63"/>
        <v>0.02690739421367705</v>
      </c>
      <c r="I124">
        <f t="shared" si="64"/>
        <v>0.9049473867901794</v>
      </c>
      <c r="J124">
        <f t="shared" si="65"/>
        <v>0</v>
      </c>
    </row>
    <row r="125" spans="1:10" ht="12.75">
      <c r="A125" s="1">
        <f t="shared" si="58"/>
        <v>-0.6663706143592001</v>
      </c>
      <c r="B125" s="1">
        <f t="shared" si="33"/>
        <v>-0.6663706143592001</v>
      </c>
      <c r="C125">
        <f t="shared" si="59"/>
        <v>-0.6181371122370549</v>
      </c>
      <c r="D125">
        <f t="shared" si="60"/>
        <v>-0.6181371122370549</v>
      </c>
      <c r="F125">
        <f t="shared" si="61"/>
        <v>0.7860702961410223</v>
      </c>
      <c r="G125" s="1">
        <f t="shared" si="62"/>
        <v>0</v>
      </c>
      <c r="H125" s="1">
        <f t="shared" si="63"/>
        <v>0.1679331839039674</v>
      </c>
      <c r="I125">
        <f t="shared" si="64"/>
        <v>0.9276176033534614</v>
      </c>
      <c r="J125">
        <f t="shared" si="65"/>
        <v>0</v>
      </c>
    </row>
    <row r="126" spans="1:10" ht="12.75">
      <c r="A126" s="1">
        <f t="shared" si="58"/>
        <v>-0.5663706143592001</v>
      </c>
      <c r="B126" s="1">
        <f t="shared" si="33"/>
        <v>-0.5663706143592001</v>
      </c>
      <c r="C126">
        <f t="shared" si="59"/>
        <v>-0.5365729180004579</v>
      </c>
      <c r="D126">
        <f t="shared" si="60"/>
        <v>-0.5365729180004579</v>
      </c>
      <c r="F126">
        <f t="shared" si="61"/>
        <v>0.8438539587324775</v>
      </c>
      <c r="G126" s="1">
        <f t="shared" si="62"/>
        <v>0</v>
      </c>
      <c r="H126" s="1">
        <f t="shared" si="63"/>
        <v>0.30728104073201956</v>
      </c>
      <c r="I126">
        <f t="shared" si="64"/>
        <v>0.9473883432450751</v>
      </c>
      <c r="J126">
        <f t="shared" si="65"/>
        <v>0</v>
      </c>
    </row>
    <row r="127" spans="1:10" ht="12.75">
      <c r="A127" s="1">
        <f t="shared" si="58"/>
        <v>-0.46637061435920013</v>
      </c>
      <c r="B127" s="1">
        <f t="shared" si="33"/>
        <v>-0.46637061435920013</v>
      </c>
      <c r="C127">
        <f t="shared" si="59"/>
        <v>-0.44964746453462545</v>
      </c>
      <c r="D127">
        <f t="shared" si="60"/>
        <v>-0.44964746453462545</v>
      </c>
      <c r="F127">
        <f t="shared" si="61"/>
        <v>0.8932061115093105</v>
      </c>
      <c r="G127" s="1">
        <f t="shared" si="62"/>
        <v>0</v>
      </c>
      <c r="H127" s="1">
        <f t="shared" si="63"/>
        <v>0.44355864697468506</v>
      </c>
      <c r="I127">
        <f t="shared" si="64"/>
        <v>0.9641419306669814</v>
      </c>
      <c r="J127">
        <f t="shared" si="65"/>
        <v>0</v>
      </c>
    </row>
    <row r="128" spans="1:10" ht="12.75">
      <c r="A128" s="1">
        <f t="shared" si="58"/>
        <v>-0.36637061435920015</v>
      </c>
      <c r="B128" s="1">
        <f t="shared" si="33"/>
        <v>-0.36637061435920015</v>
      </c>
      <c r="C128">
        <f t="shared" si="59"/>
        <v>-0.35822928223685346</v>
      </c>
      <c r="D128">
        <f t="shared" si="60"/>
        <v>-0.35822928223685346</v>
      </c>
      <c r="F128">
        <f t="shared" si="61"/>
        <v>0.9336336440746278</v>
      </c>
      <c r="G128" s="1">
        <f t="shared" si="62"/>
        <v>0</v>
      </c>
      <c r="H128" s="1">
        <f t="shared" si="63"/>
        <v>0.5754043618377743</v>
      </c>
      <c r="I128">
        <f t="shared" si="64"/>
        <v>0.97777842489746</v>
      </c>
      <c r="J128">
        <f t="shared" si="65"/>
        <v>0</v>
      </c>
    </row>
    <row r="129" spans="1:10" ht="12.75">
      <c r="A129" s="1">
        <f t="shared" si="58"/>
        <v>-0.2663706143592002</v>
      </c>
      <c r="B129" s="1">
        <f t="shared" si="33"/>
        <v>-0.2663706143592002</v>
      </c>
      <c r="C129">
        <f t="shared" si="59"/>
        <v>-0.2632317913658279</v>
      </c>
      <c r="D129">
        <f t="shared" si="60"/>
        <v>-0.2632317913658279</v>
      </c>
      <c r="F129">
        <f t="shared" si="61"/>
        <v>0.9647326178866025</v>
      </c>
      <c r="G129" s="1">
        <f t="shared" si="62"/>
        <v>0</v>
      </c>
      <c r="H129" s="1">
        <f t="shared" si="63"/>
        <v>0.7015008265207745</v>
      </c>
      <c r="I129">
        <f t="shared" si="64"/>
        <v>0.9882163315915187</v>
      </c>
      <c r="J129">
        <f t="shared" si="65"/>
        <v>0</v>
      </c>
    </row>
    <row r="130" spans="1:10" ht="12.75">
      <c r="A130" s="1">
        <f t="shared" si="58"/>
        <v>-0.16637061435920017</v>
      </c>
      <c r="B130" s="1">
        <f t="shared" si="33"/>
        <v>-0.16637061435920017</v>
      </c>
      <c r="C130">
        <f t="shared" si="59"/>
        <v>-0.16560417544833658</v>
      </c>
      <c r="D130">
        <f t="shared" si="60"/>
        <v>-0.16560417544833658</v>
      </c>
      <c r="F130">
        <f t="shared" si="61"/>
        <v>0.9861923022788591</v>
      </c>
      <c r="G130" s="1">
        <f t="shared" si="62"/>
        <v>0</v>
      </c>
      <c r="H130" s="1">
        <f t="shared" si="63"/>
        <v>0.8205881268305225</v>
      </c>
      <c r="I130">
        <f t="shared" si="64"/>
        <v>0.9953931833826807</v>
      </c>
      <c r="J130">
        <f t="shared" si="65"/>
        <v>0</v>
      </c>
    </row>
    <row r="131" spans="1:10" ht="12.75">
      <c r="A131" s="1">
        <f t="shared" si="58"/>
        <v>-0.06637061435920016</v>
      </c>
      <c r="B131" s="1">
        <f t="shared" si="33"/>
        <v>-0.06637061435920016</v>
      </c>
      <c r="C131">
        <f t="shared" si="59"/>
        <v>-0.06632189735122784</v>
      </c>
      <c r="D131">
        <f t="shared" si="60"/>
        <v>-0.06632189735122784</v>
      </c>
      <c r="F131">
        <f t="shared" si="61"/>
        <v>0.9977982791785789</v>
      </c>
      <c r="G131" s="1">
        <f t="shared" si="62"/>
        <v>0</v>
      </c>
      <c r="H131" s="1">
        <f t="shared" si="63"/>
        <v>0.931476381827351</v>
      </c>
      <c r="I131">
        <f t="shared" si="64"/>
        <v>0.9992659852791378</v>
      </c>
      <c r="J131">
        <f t="shared" si="65"/>
        <v>0</v>
      </c>
    </row>
    <row r="132" spans="1:10" ht="12.75">
      <c r="A132" s="1">
        <f t="shared" si="58"/>
        <v>0.03362938564079984</v>
      </c>
      <c r="B132" s="1">
        <f t="shared" si="33"/>
        <v>0.03362938564079984</v>
      </c>
      <c r="C132">
        <f t="shared" si="59"/>
        <v>0.03362304722110986</v>
      </c>
      <c r="D132">
        <f t="shared" si="60"/>
        <v>0.03362304722110986</v>
      </c>
      <c r="F132">
        <f t="shared" si="61"/>
        <v>0.9994345855010057</v>
      </c>
      <c r="G132" s="1">
        <f t="shared" si="62"/>
        <v>0</v>
      </c>
      <c r="H132" s="1">
        <f t="shared" si="63"/>
        <v>1.0330576327221155</v>
      </c>
      <c r="I132">
        <f t="shared" si="64"/>
        <v>0.9998115213950776</v>
      </c>
      <c r="J132">
        <f t="shared" si="65"/>
        <v>0</v>
      </c>
    </row>
    <row r="133" spans="1:10" ht="12.75">
      <c r="A133" s="1">
        <f t="shared" si="58"/>
        <v>0.13362938564079985</v>
      </c>
      <c r="B133" s="1">
        <f t="shared" si="33"/>
        <v>0.13362938564079985</v>
      </c>
      <c r="C133">
        <f t="shared" si="59"/>
        <v>0.13323204141991596</v>
      </c>
      <c r="D133">
        <f t="shared" si="60"/>
        <v>0.13323204141991596</v>
      </c>
      <c r="F133">
        <f t="shared" si="61"/>
        <v>0.9910848718142568</v>
      </c>
      <c r="G133" s="1">
        <f t="shared" si="62"/>
        <v>0</v>
      </c>
      <c r="H133" s="1">
        <f t="shared" si="63"/>
        <v>1.1243169132341726</v>
      </c>
      <c r="I133">
        <f t="shared" si="64"/>
        <v>0.9970265206340769</v>
      </c>
      <c r="J133">
        <f t="shared" si="65"/>
        <v>0</v>
      </c>
    </row>
    <row r="134" spans="1:10" ht="12.75">
      <c r="A134" s="1">
        <f t="shared" si="58"/>
        <v>0.23362938564079985</v>
      </c>
      <c r="B134" s="1">
        <f aca="true" t="shared" si="66" ref="B134:B197">A134</f>
        <v>0.23362938564079985</v>
      </c>
      <c r="C134">
        <f t="shared" si="59"/>
        <v>0.2315098251015118</v>
      </c>
      <c r="D134">
        <f t="shared" si="60"/>
        <v>0.2315098251015118</v>
      </c>
      <c r="F134">
        <f t="shared" si="61"/>
        <v>0.9728325656974418</v>
      </c>
      <c r="G134" s="1">
        <f t="shared" si="62"/>
        <v>0</v>
      </c>
      <c r="H134" s="1">
        <f t="shared" si="63"/>
        <v>1.2043423907989537</v>
      </c>
      <c r="I134">
        <f t="shared" si="64"/>
        <v>0.9909276800370189</v>
      </c>
      <c r="J134">
        <f t="shared" si="65"/>
        <v>0</v>
      </c>
    </row>
    <row r="135" spans="1:10" ht="12.75">
      <c r="A135" s="1">
        <f aca="true" t="shared" si="67" ref="A135:A150">A134+0.1</f>
        <v>0.33362938564079986</v>
      </c>
      <c r="B135" s="1">
        <f t="shared" si="66"/>
        <v>0.33362938564079986</v>
      </c>
      <c r="C135">
        <f aca="true" t="shared" si="68" ref="C135:C150">$A$3*SIN($B$3*(A135+$C$3))+$D$3</f>
        <v>0.32747443913766705</v>
      </c>
      <c r="D135">
        <f aca="true" t="shared" si="69" ref="D135:D150">SIN(A135)</f>
        <v>0.32747443913766705</v>
      </c>
      <c r="F135">
        <f aca="true" t="shared" si="70" ref="F135:F150">$H$3*COS($I$3*(B135+$J$3))+$K$3</f>
        <v>0.9448600381598697</v>
      </c>
      <c r="G135" s="1">
        <f aca="true" t="shared" si="71" ref="G135:G150">$E$2*COS(A135)</f>
        <v>0</v>
      </c>
      <c r="H135" s="1">
        <f aca="true" t="shared" si="72" ref="H135:H150">$F$2*(C135+F135)</f>
        <v>1.272334477297537</v>
      </c>
      <c r="I135">
        <f aca="true" t="shared" si="73" ref="I135:I150">1/A135*D135</f>
        <v>0.9815515456130729</v>
      </c>
      <c r="J135">
        <f t="shared" si="65"/>
        <v>0</v>
      </c>
    </row>
    <row r="136" spans="1:10" ht="12.75">
      <c r="A136" s="1">
        <f t="shared" si="67"/>
        <v>0.4336293856407999</v>
      </c>
      <c r="B136" s="1">
        <f t="shared" si="66"/>
        <v>0.4336293856407999</v>
      </c>
      <c r="C136">
        <f t="shared" si="68"/>
        <v>0.42016703682661627</v>
      </c>
      <c r="D136">
        <f t="shared" si="69"/>
        <v>0.42016703682661627</v>
      </c>
      <c r="F136">
        <f t="shared" si="70"/>
        <v>0.9074467814502076</v>
      </c>
      <c r="G136" s="1">
        <f t="shared" si="71"/>
        <v>0</v>
      </c>
      <c r="H136" s="1">
        <f t="shared" si="72"/>
        <v>1.327613818276824</v>
      </c>
      <c r="I136">
        <f t="shared" si="73"/>
        <v>0.9689542515798611</v>
      </c>
      <c r="J136">
        <f aca="true" t="shared" si="74" ref="J136:J151">$G$2*(C136*F136)</f>
        <v>0</v>
      </c>
    </row>
    <row r="137" spans="1:10" ht="12.75">
      <c r="A137" s="1">
        <f t="shared" si="67"/>
        <v>0.5336293856407999</v>
      </c>
      <c r="B137" s="1">
        <f t="shared" si="66"/>
        <v>0.5336293856407999</v>
      </c>
      <c r="C137">
        <f t="shared" si="68"/>
        <v>0.5086614643723506</v>
      </c>
      <c r="D137">
        <f t="shared" si="69"/>
        <v>0.5086614643723506</v>
      </c>
      <c r="F137">
        <f t="shared" si="70"/>
        <v>0.8609666164623202</v>
      </c>
      <c r="G137" s="1">
        <f t="shared" si="71"/>
        <v>0</v>
      </c>
      <c r="H137" s="1">
        <f t="shared" si="72"/>
        <v>1.3696280808346708</v>
      </c>
      <c r="I137">
        <f t="shared" si="73"/>
        <v>0.9532111200389256</v>
      </c>
      <c r="J137">
        <f t="shared" si="74"/>
        <v>0</v>
      </c>
    </row>
    <row r="138" spans="1:10" ht="12.75">
      <c r="A138" s="1">
        <f t="shared" si="67"/>
        <v>0.6336293856407998</v>
      </c>
      <c r="B138" s="1">
        <f t="shared" si="66"/>
        <v>0.6336293856407998</v>
      </c>
      <c r="C138">
        <f t="shared" si="68"/>
        <v>0.5920735147072016</v>
      </c>
      <c r="D138">
        <f t="shared" si="69"/>
        <v>0.5920735147072016</v>
      </c>
      <c r="F138">
        <f t="shared" si="70"/>
        <v>0.8058839576404664</v>
      </c>
      <c r="G138" s="1">
        <f t="shared" si="71"/>
        <v>0</v>
      </c>
      <c r="H138" s="1">
        <f t="shared" si="72"/>
        <v>1.397957472347668</v>
      </c>
      <c r="I138">
        <f t="shared" si="73"/>
        <v>0.9344161241960517</v>
      </c>
      <c r="J138">
        <f t="shared" si="74"/>
        <v>0</v>
      </c>
    </row>
    <row r="139" spans="1:10" ht="12.75">
      <c r="A139" s="1">
        <f t="shared" si="67"/>
        <v>0.7336293856407998</v>
      </c>
      <c r="B139" s="1">
        <f t="shared" si="66"/>
        <v>0.7336293856407998</v>
      </c>
      <c r="C139">
        <f t="shared" si="68"/>
        <v>0.6695697621965816</v>
      </c>
      <c r="D139">
        <f t="shared" si="69"/>
        <v>0.6695697621965816</v>
      </c>
      <c r="F139">
        <f t="shared" si="70"/>
        <v>0.7427491727036882</v>
      </c>
      <c r="G139" s="1">
        <f t="shared" si="71"/>
        <v>0</v>
      </c>
      <c r="H139" s="1">
        <f t="shared" si="72"/>
        <v>1.4123189349002698</v>
      </c>
      <c r="I139">
        <f t="shared" si="73"/>
        <v>0.9126812192940386</v>
      </c>
      <c r="J139">
        <f t="shared" si="74"/>
        <v>0</v>
      </c>
    </row>
    <row r="140" spans="1:10" ht="12.75">
      <c r="A140" s="1">
        <f t="shared" si="67"/>
        <v>0.8336293856407998</v>
      </c>
      <c r="B140" s="1">
        <f t="shared" si="66"/>
        <v>0.8336293856407998</v>
      </c>
      <c r="C140">
        <f t="shared" si="68"/>
        <v>0.7403758899524301</v>
      </c>
      <c r="D140">
        <f t="shared" si="69"/>
        <v>0.7403758899524301</v>
      </c>
      <c r="F140">
        <f t="shared" si="70"/>
        <v>0.6721930835534885</v>
      </c>
      <c r="G140" s="1">
        <f t="shared" si="71"/>
        <v>0</v>
      </c>
      <c r="H140" s="1">
        <f t="shared" si="72"/>
        <v>1.4125689735059186</v>
      </c>
      <c r="I140">
        <f t="shared" si="73"/>
        <v>0.8881355464494729</v>
      </c>
      <c r="J140">
        <f t="shared" si="74"/>
        <v>0</v>
      </c>
    </row>
    <row r="141" spans="1:10" ht="12.75">
      <c r="A141" s="1">
        <f t="shared" si="67"/>
        <v>0.9336293856407998</v>
      </c>
      <c r="B141" s="1">
        <f t="shared" si="66"/>
        <v>0.9336293856407998</v>
      </c>
      <c r="C141">
        <f t="shared" si="68"/>
        <v>0.8037844265516048</v>
      </c>
      <c r="D141">
        <f t="shared" si="69"/>
        <v>0.8037844265516048</v>
      </c>
      <c r="F141">
        <f t="shared" si="70"/>
        <v>0.5949206633099139</v>
      </c>
      <c r="G141" s="1">
        <f t="shared" si="71"/>
        <v>0</v>
      </c>
      <c r="H141" s="1">
        <f t="shared" si="72"/>
        <v>1.3987050898615188</v>
      </c>
      <c r="I141">
        <f t="shared" si="73"/>
        <v>0.8609245155666609</v>
      </c>
      <c r="J141">
        <f t="shared" si="74"/>
        <v>0</v>
      </c>
    </row>
    <row r="142" spans="1:10" ht="12.75">
      <c r="A142" s="1">
        <f t="shared" si="67"/>
        <v>1.0336293856407999</v>
      </c>
      <c r="B142" s="1">
        <f t="shared" si="66"/>
        <v>1.0336293856407999</v>
      </c>
      <c r="C142">
        <f t="shared" si="68"/>
        <v>0.8591618148564821</v>
      </c>
      <c r="D142">
        <f t="shared" si="69"/>
        <v>0.8591618148564821</v>
      </c>
      <c r="F142">
        <f t="shared" si="70"/>
        <v>0.5117039924531721</v>
      </c>
      <c r="G142" s="1">
        <f t="shared" si="71"/>
        <v>0</v>
      </c>
      <c r="H142" s="1">
        <f t="shared" si="72"/>
        <v>1.3708658073096542</v>
      </c>
      <c r="I142">
        <f t="shared" si="73"/>
        <v>0.8312087744330563</v>
      </c>
      <c r="J142">
        <f t="shared" si="74"/>
        <v>0</v>
      </c>
    </row>
    <row r="143" spans="1:10" ht="12.75">
      <c r="A143" s="1">
        <f t="shared" si="67"/>
        <v>1.1336293856408</v>
      </c>
      <c r="B143" s="1">
        <f t="shared" si="66"/>
        <v>1.1336293856408</v>
      </c>
      <c r="C143">
        <f t="shared" si="68"/>
        <v>0.9059547423084506</v>
      </c>
      <c r="D143">
        <f t="shared" si="69"/>
        <v>0.9059547423084506</v>
      </c>
      <c r="F143">
        <f t="shared" si="70"/>
        <v>0.4233745444506894</v>
      </c>
      <c r="G143" s="1">
        <f t="shared" si="71"/>
        <v>0</v>
      </c>
      <c r="H143" s="1">
        <f t="shared" si="72"/>
        <v>1.32932928675914</v>
      </c>
      <c r="I143">
        <f t="shared" si="73"/>
        <v>0.79916307197378</v>
      </c>
      <c r="J143">
        <f t="shared" si="74"/>
        <v>0</v>
      </c>
    </row>
    <row r="144" spans="1:10" ht="12.75">
      <c r="A144" s="1">
        <f t="shared" si="67"/>
        <v>1.2336293856408</v>
      </c>
      <c r="B144" s="1">
        <f t="shared" si="66"/>
        <v>1.2336293856408</v>
      </c>
      <c r="C144">
        <f t="shared" si="68"/>
        <v>0.9436956694440957</v>
      </c>
      <c r="D144">
        <f t="shared" si="69"/>
        <v>0.9436956694440957</v>
      </c>
      <c r="F144">
        <f t="shared" si="70"/>
        <v>0.3308148779490731</v>
      </c>
      <c r="G144" s="1">
        <f t="shared" si="71"/>
        <v>0</v>
      </c>
      <c r="H144" s="1">
        <f t="shared" si="72"/>
        <v>1.2745105473931688</v>
      </c>
      <c r="I144">
        <f t="shared" si="73"/>
        <v>0.7649750244510426</v>
      </c>
      <c r="J144">
        <f t="shared" si="74"/>
        <v>0</v>
      </c>
    </row>
    <row r="145" spans="1:10" ht="12.75">
      <c r="A145" s="1">
        <f t="shared" si="67"/>
        <v>1.3336293856408001</v>
      </c>
      <c r="B145" s="1">
        <f t="shared" si="66"/>
        <v>1.3336293856408001</v>
      </c>
      <c r="C145">
        <f t="shared" si="68"/>
        <v>0.9720075013949696</v>
      </c>
      <c r="D145">
        <f t="shared" si="69"/>
        <v>0.9720075013949696</v>
      </c>
      <c r="F145">
        <f t="shared" si="70"/>
        <v>0.23494981853984956</v>
      </c>
      <c r="G145" s="1">
        <f t="shared" si="71"/>
        <v>0</v>
      </c>
      <c r="H145" s="1">
        <f t="shared" si="72"/>
        <v>1.2069573199348191</v>
      </c>
      <c r="I145">
        <f t="shared" si="73"/>
        <v>0.7288437941309507</v>
      </c>
      <c r="J145">
        <f t="shared" si="74"/>
        <v>0</v>
      </c>
    </row>
    <row r="146" spans="1:10" ht="12.75">
      <c r="A146" s="1">
        <f t="shared" si="67"/>
        <v>1.4336293856408002</v>
      </c>
      <c r="B146" s="1">
        <f t="shared" si="66"/>
        <v>1.4336293856408002</v>
      </c>
      <c r="C146">
        <f t="shared" si="68"/>
        <v>0.9906073556948667</v>
      </c>
      <c r="D146">
        <f t="shared" si="69"/>
        <v>0.9906073556948667</v>
      </c>
      <c r="F146">
        <f t="shared" si="70"/>
        <v>0.13673721820786017</v>
      </c>
      <c r="G146" s="1">
        <f t="shared" si="71"/>
        <v>0</v>
      </c>
      <c r="H146" s="1">
        <f t="shared" si="72"/>
        <v>1.1273445739027268</v>
      </c>
      <c r="I146">
        <f t="shared" si="73"/>
        <v>0.6909786905993751</v>
      </c>
      <c r="J146">
        <f t="shared" si="74"/>
        <v>0</v>
      </c>
    </row>
    <row r="147" spans="1:10" ht="12.75">
      <c r="A147" s="1">
        <f t="shared" si="67"/>
        <v>1.5336293856408003</v>
      </c>
      <c r="B147" s="1">
        <f t="shared" si="66"/>
        <v>1.5336293856408003</v>
      </c>
      <c r="C147">
        <f t="shared" si="68"/>
        <v>0.9993093887479167</v>
      </c>
      <c r="D147">
        <f t="shared" si="69"/>
        <v>0.9993093887479167</v>
      </c>
      <c r="F147">
        <f t="shared" si="70"/>
        <v>0.03715838479085276</v>
      </c>
      <c r="G147" s="1">
        <f t="shared" si="71"/>
        <v>0</v>
      </c>
      <c r="H147" s="1">
        <f t="shared" si="72"/>
        <v>1.0364677735387695</v>
      </c>
      <c r="I147">
        <f t="shared" si="73"/>
        <v>0.6515977054850007</v>
      </c>
      <c r="J147">
        <f t="shared" si="74"/>
        <v>0</v>
      </c>
    </row>
    <row r="148" spans="1:10" ht="12.75">
      <c r="A148" s="1">
        <f t="shared" si="67"/>
        <v>1.6336293856408004</v>
      </c>
      <c r="B148" s="1">
        <f t="shared" si="66"/>
        <v>1.6336293856408004</v>
      </c>
      <c r="C148">
        <f t="shared" si="68"/>
        <v>0.9980266527163634</v>
      </c>
      <c r="D148">
        <f t="shared" si="69"/>
        <v>0.9980266527163634</v>
      </c>
      <c r="F148">
        <f t="shared" si="70"/>
        <v>-0.06279172292405588</v>
      </c>
      <c r="G148" s="1">
        <f t="shared" si="71"/>
        <v>0</v>
      </c>
      <c r="H148" s="1">
        <f t="shared" si="72"/>
        <v>0.9352349297923075</v>
      </c>
      <c r="I148">
        <f t="shared" si="73"/>
        <v>0.6109259918368093</v>
      </c>
      <c r="J148">
        <f t="shared" si="74"/>
        <v>0</v>
      </c>
    </row>
    <row r="149" spans="1:10" ht="12.75">
      <c r="A149" s="1">
        <f t="shared" si="67"/>
        <v>1.7336293856408005</v>
      </c>
      <c r="B149" s="1">
        <f t="shared" si="66"/>
        <v>1.7336293856408005</v>
      </c>
      <c r="C149">
        <f t="shared" si="68"/>
        <v>0.9867719642746178</v>
      </c>
      <c r="D149">
        <f t="shared" si="69"/>
        <v>0.9867719642746178</v>
      </c>
      <c r="F149">
        <f t="shared" si="70"/>
        <v>-0.16211443649969134</v>
      </c>
      <c r="G149" s="1">
        <f t="shared" si="71"/>
        <v>0</v>
      </c>
      <c r="H149" s="1">
        <f t="shared" si="72"/>
        <v>0.8246575277749264</v>
      </c>
      <c r="I149">
        <f t="shared" si="73"/>
        <v>0.5691942998012103</v>
      </c>
      <c r="J149">
        <f t="shared" si="74"/>
        <v>0</v>
      </c>
    </row>
    <row r="150" spans="1:10" ht="12.75">
      <c r="A150" s="1">
        <f t="shared" si="67"/>
        <v>1.8336293856408006</v>
      </c>
      <c r="B150" s="1">
        <f t="shared" si="66"/>
        <v>1.8336293856408006</v>
      </c>
      <c r="C150">
        <f t="shared" si="68"/>
        <v>0.9656577765492844</v>
      </c>
      <c r="D150">
        <f t="shared" si="69"/>
        <v>0.9656577765492844</v>
      </c>
      <c r="F150">
        <f t="shared" si="70"/>
        <v>-0.2598173562137299</v>
      </c>
      <c r="G150" s="1">
        <f t="shared" si="71"/>
        <v>0</v>
      </c>
      <c r="H150" s="1">
        <f t="shared" si="72"/>
        <v>0.7058404203355545</v>
      </c>
      <c r="I150">
        <f t="shared" si="73"/>
        <v>0.5266373805477681</v>
      </c>
      <c r="J150">
        <f t="shared" si="74"/>
        <v>0</v>
      </c>
    </row>
    <row r="151" spans="1:10" ht="12.75">
      <c r="A151" s="1">
        <f aca="true" t="shared" si="75" ref="A151:A166">A150+0.1</f>
        <v>1.9336293856408007</v>
      </c>
      <c r="B151" s="1">
        <f t="shared" si="66"/>
        <v>1.9336293856408007</v>
      </c>
      <c r="C151">
        <f aca="true" t="shared" si="76" ref="C151:C166">$A$3*SIN($B$3*(A151+$C$3))+$D$3</f>
        <v>0.9348950555246924</v>
      </c>
      <c r="D151">
        <f aca="true" t="shared" si="77" ref="D151:D166">SIN(A151)</f>
        <v>0.9348950555246924</v>
      </c>
      <c r="F151">
        <f aca="true" t="shared" si="78" ref="F151:F166">$H$3*COS($I$3*(B151+$J$3))+$K$3</f>
        <v>-0.35492426678868033</v>
      </c>
      <c r="G151" s="1">
        <f aca="true" t="shared" si="79" ref="G151:G166">$E$2*COS(A151)</f>
        <v>0</v>
      </c>
      <c r="H151" s="1">
        <f aca="true" t="shared" si="80" ref="H151:H166">$F$2*(C151+F151)</f>
        <v>0.5799707887360122</v>
      </c>
      <c r="I151">
        <f aca="true" t="shared" si="81" ref="I151:I166">1/A151*D151</f>
        <v>0.48349237059968975</v>
      </c>
      <c r="J151">
        <f t="shared" si="74"/>
        <v>0</v>
      </c>
    </row>
    <row r="152" spans="1:10" ht="12.75">
      <c r="A152" s="1">
        <f t="shared" si="75"/>
        <v>2.0336293856408005</v>
      </c>
      <c r="B152" s="1">
        <f t="shared" si="66"/>
        <v>2.0336293856408005</v>
      </c>
      <c r="C152">
        <f t="shared" si="76"/>
        <v>0.8947911721405158</v>
      </c>
      <c r="D152">
        <f t="shared" si="77"/>
        <v>0.8947911721405158</v>
      </c>
      <c r="F152">
        <f t="shared" si="78"/>
        <v>-0.44648489141224224</v>
      </c>
      <c r="G152" s="1">
        <f t="shared" si="79"/>
        <v>0</v>
      </c>
      <c r="H152" s="1">
        <f t="shared" si="80"/>
        <v>0.4483062807282736</v>
      </c>
      <c r="I152">
        <f t="shared" si="81"/>
        <v>0.43999716883446066</v>
      </c>
      <c r="J152">
        <f aca="true" t="shared" si="82" ref="J152:J167">$G$2*(C152*F152)</f>
        <v>0</v>
      </c>
    </row>
    <row r="153" spans="1:10" ht="12.75">
      <c r="A153" s="1">
        <f t="shared" si="75"/>
        <v>2.1336293856408006</v>
      </c>
      <c r="B153" s="1">
        <f t="shared" si="66"/>
        <v>2.1336293856408006</v>
      </c>
      <c r="C153">
        <f t="shared" si="76"/>
        <v>0.845746831142948</v>
      </c>
      <c r="D153">
        <f t="shared" si="77"/>
        <v>0.845746831142948</v>
      </c>
      <c r="F153">
        <f t="shared" si="78"/>
        <v>-0.533584386589096</v>
      </c>
      <c r="G153" s="1">
        <f t="shared" si="79"/>
        <v>0</v>
      </c>
      <c r="H153" s="1">
        <f t="shared" si="80"/>
        <v>0.312162444553852</v>
      </c>
      <c r="I153">
        <f t="shared" si="81"/>
        <v>0.39638881843059254</v>
      </c>
      <c r="J153">
        <f t="shared" si="82"/>
        <v>0</v>
      </c>
    </row>
    <row r="154" spans="1:10" ht="12.75">
      <c r="A154" s="1">
        <f t="shared" si="75"/>
        <v>2.2336293856408007</v>
      </c>
      <c r="B154" s="1">
        <f t="shared" si="66"/>
        <v>2.2336293856408007</v>
      </c>
      <c r="C154">
        <f t="shared" si="76"/>
        <v>0.7882520673753329</v>
      </c>
      <c r="D154">
        <f t="shared" si="77"/>
        <v>0.7882520673753329</v>
      </c>
      <c r="F154">
        <f t="shared" si="78"/>
        <v>-0.6153524829546995</v>
      </c>
      <c r="G154" s="1">
        <f t="shared" si="79"/>
        <v>0</v>
      </c>
      <c r="H154" s="1">
        <f t="shared" si="80"/>
        <v>0.17289958442063347</v>
      </c>
      <c r="I154">
        <f t="shared" si="81"/>
        <v>0.3529019059485525</v>
      </c>
      <c r="J154">
        <f t="shared" si="82"/>
        <v>0</v>
      </c>
    </row>
    <row r="155" spans="1:10" ht="12.75">
      <c r="A155" s="1">
        <f t="shared" si="75"/>
        <v>2.333629385640801</v>
      </c>
      <c r="B155" s="1">
        <f t="shared" si="66"/>
        <v>2.333629385640801</v>
      </c>
      <c r="C155">
        <f t="shared" si="76"/>
        <v>0.7228813495119945</v>
      </c>
      <c r="D155">
        <f t="shared" si="77"/>
        <v>0.7228813495119945</v>
      </c>
      <c r="F155">
        <f t="shared" si="78"/>
        <v>-0.6909721807191066</v>
      </c>
      <c r="G155" s="1">
        <f t="shared" si="79"/>
        <v>0</v>
      </c>
      <c r="H155" s="1">
        <f t="shared" si="80"/>
        <v>0.031909168792887854</v>
      </c>
      <c r="I155">
        <f t="shared" si="81"/>
        <v>0.30976698954855486</v>
      </c>
      <c r="J155">
        <f t="shared" si="82"/>
        <v>0</v>
      </c>
    </row>
    <row r="156" spans="1:10" ht="12.75">
      <c r="A156" s="1">
        <f t="shared" si="75"/>
        <v>2.433629385640801</v>
      </c>
      <c r="B156" s="1">
        <f t="shared" si="66"/>
        <v>2.433629385640801</v>
      </c>
      <c r="C156">
        <f t="shared" si="76"/>
        <v>0.6502878401571367</v>
      </c>
      <c r="D156">
        <f t="shared" si="77"/>
        <v>0.6502878401571367</v>
      </c>
      <c r="F156">
        <f t="shared" si="78"/>
        <v>-0.7596879128588042</v>
      </c>
      <c r="G156" s="1">
        <f t="shared" si="79"/>
        <v>0</v>
      </c>
      <c r="H156" s="1">
        <f t="shared" si="80"/>
        <v>-0.10940007270166752</v>
      </c>
      <c r="I156">
        <f t="shared" si="81"/>
        <v>0.2672090680668326</v>
      </c>
      <c r="J156">
        <f t="shared" si="82"/>
        <v>0</v>
      </c>
    </row>
    <row r="157" spans="1:10" ht="12.75">
      <c r="A157" s="1">
        <f t="shared" si="75"/>
        <v>2.533629385640801</v>
      </c>
      <c r="B157" s="1">
        <f t="shared" si="66"/>
        <v>2.533629385640801</v>
      </c>
      <c r="C157">
        <f t="shared" si="76"/>
        <v>0.5711968696600097</v>
      </c>
      <c r="D157">
        <f t="shared" si="77"/>
        <v>0.5711968696600097</v>
      </c>
      <c r="F157">
        <f t="shared" si="78"/>
        <v>-0.8208130944926536</v>
      </c>
      <c r="G157" s="1">
        <f t="shared" si="79"/>
        <v>0</v>
      </c>
      <c r="H157" s="1">
        <f t="shared" si="80"/>
        <v>-0.2496162248326439</v>
      </c>
      <c r="I157">
        <f t="shared" si="81"/>
        <v>0.22544610229784795</v>
      </c>
      <c r="J157">
        <f t="shared" si="82"/>
        <v>0</v>
      </c>
    </row>
    <row r="158" spans="1:10" ht="12.75">
      <c r="A158" s="1">
        <f t="shared" si="75"/>
        <v>2.633629385640801</v>
      </c>
      <c r="B158" s="1">
        <f t="shared" si="66"/>
        <v>2.633629385640801</v>
      </c>
      <c r="C158">
        <f t="shared" si="76"/>
        <v>0.48639868885382176</v>
      </c>
      <c r="D158">
        <f t="shared" si="77"/>
        <v>0.48639868885382176</v>
      </c>
      <c r="F158">
        <f t="shared" si="78"/>
        <v>-0.8737369830110678</v>
      </c>
      <c r="G158" s="1">
        <f t="shared" si="79"/>
        <v>0</v>
      </c>
      <c r="H158" s="1">
        <f t="shared" si="80"/>
        <v>-0.3873382941572461</v>
      </c>
      <c r="I158">
        <f t="shared" si="81"/>
        <v>0.18468759936602613</v>
      </c>
      <c r="J158">
        <f t="shared" si="82"/>
        <v>0</v>
      </c>
    </row>
    <row r="159" spans="1:10" ht="12.75">
      <c r="A159" s="1">
        <f t="shared" si="75"/>
        <v>2.733629385640801</v>
      </c>
      <c r="B159" s="1">
        <f t="shared" si="66"/>
        <v>2.733629385640801</v>
      </c>
      <c r="C159">
        <f t="shared" si="76"/>
        <v>0.3967405731306365</v>
      </c>
      <c r="D159">
        <f t="shared" si="77"/>
        <v>0.3967405731306365</v>
      </c>
      <c r="F159">
        <f t="shared" si="78"/>
        <v>-0.9179307804142827</v>
      </c>
      <c r="G159" s="1">
        <f t="shared" si="79"/>
        <v>0</v>
      </c>
      <c r="H159" s="1">
        <f t="shared" si="80"/>
        <v>-0.5211902072836462</v>
      </c>
      <c r="I159">
        <f t="shared" si="81"/>
        <v>0.14513327052110062</v>
      </c>
      <c r="J159">
        <f t="shared" si="82"/>
        <v>0</v>
      </c>
    </row>
    <row r="160" spans="1:10" ht="12.75">
      <c r="A160" s="1">
        <f t="shared" si="75"/>
        <v>2.8336293856408012</v>
      </c>
      <c r="B160" s="1">
        <f t="shared" si="66"/>
        <v>2.8336293856408012</v>
      </c>
      <c r="C160">
        <f t="shared" si="76"/>
        <v>0.3031183567457272</v>
      </c>
      <c r="D160">
        <f t="shared" si="77"/>
        <v>0.3031183567457272</v>
      </c>
      <c r="F160">
        <f t="shared" si="78"/>
        <v>-0.9529529168871724</v>
      </c>
      <c r="G160" s="1">
        <f t="shared" si="79"/>
        <v>0</v>
      </c>
      <c r="H160" s="1">
        <f t="shared" si="80"/>
        <v>-0.6498345601414452</v>
      </c>
      <c r="I160">
        <f t="shared" si="81"/>
        <v>0.10697177206086164</v>
      </c>
      <c r="J160">
        <f t="shared" si="82"/>
        <v>0</v>
      </c>
    </row>
    <row r="161" spans="1:10" ht="12.75">
      <c r="A161" s="1">
        <f t="shared" si="75"/>
        <v>2.9336293856408013</v>
      </c>
      <c r="B161" s="1">
        <f t="shared" si="66"/>
        <v>2.9336293856408013</v>
      </c>
      <c r="C161">
        <f t="shared" si="76"/>
        <v>0.20646748193782175</v>
      </c>
      <c r="D161">
        <f t="shared" si="77"/>
        <v>0.20646748193782175</v>
      </c>
      <c r="F161">
        <f t="shared" si="78"/>
        <v>-0.9784534628188789</v>
      </c>
      <c r="G161" s="1">
        <f t="shared" si="79"/>
        <v>0</v>
      </c>
      <c r="H161" s="1">
        <f t="shared" si="80"/>
        <v>-0.7719859808810572</v>
      </c>
      <c r="I161">
        <f t="shared" si="81"/>
        <v>0.07037953837946112</v>
      </c>
      <c r="J161">
        <f t="shared" si="82"/>
        <v>0</v>
      </c>
    </row>
    <row r="162" spans="1:10" ht="12.75">
      <c r="A162" s="1">
        <f t="shared" si="75"/>
        <v>3.0336293856408014</v>
      </c>
      <c r="B162" s="1">
        <f t="shared" si="66"/>
        <v>3.0336293856408014</v>
      </c>
      <c r="C162">
        <f t="shared" si="76"/>
        <v>0.10775365229946918</v>
      </c>
      <c r="D162">
        <f t="shared" si="77"/>
        <v>0.10775365229946918</v>
      </c>
      <c r="F162">
        <f t="shared" si="78"/>
        <v>-0.9941776251838125</v>
      </c>
      <c r="G162" s="1">
        <f t="shared" si="79"/>
        <v>0</v>
      </c>
      <c r="H162" s="1">
        <f t="shared" si="80"/>
        <v>-0.8864239728843433</v>
      </c>
      <c r="I162">
        <f t="shared" si="81"/>
        <v>0.035519715364541175</v>
      </c>
      <c r="J162">
        <f t="shared" si="82"/>
        <v>0</v>
      </c>
    </row>
    <row r="163" spans="1:10" ht="12.75">
      <c r="A163" s="1">
        <f t="shared" si="75"/>
        <v>3.1336293856408015</v>
      </c>
      <c r="B163" s="1">
        <f t="shared" si="66"/>
        <v>3.1336293856408015</v>
      </c>
      <c r="C163">
        <f t="shared" si="76"/>
        <v>0.007963183785962166</v>
      </c>
      <c r="D163">
        <f t="shared" si="77"/>
        <v>0.007963183785962166</v>
      </c>
      <c r="F163">
        <f t="shared" si="78"/>
        <v>-0.9999682933493397</v>
      </c>
      <c r="G163" s="1">
        <f t="shared" si="79"/>
        <v>0</v>
      </c>
      <c r="H163" s="1">
        <f t="shared" si="80"/>
        <v>-0.9920051095633775</v>
      </c>
      <c r="I163">
        <f t="shared" si="81"/>
        <v>0.002541201528952908</v>
      </c>
      <c r="J163">
        <f t="shared" si="82"/>
        <v>0</v>
      </c>
    </row>
    <row r="164" spans="1:10" ht="12.75">
      <c r="A164" s="1">
        <f t="shared" si="75"/>
        <v>3.2336293856408016</v>
      </c>
      <c r="B164" s="1">
        <f t="shared" si="66"/>
        <v>3.2336293856408016</v>
      </c>
      <c r="C164">
        <f t="shared" si="76"/>
        <v>-0.0919068502276556</v>
      </c>
      <c r="D164">
        <f t="shared" si="77"/>
        <v>-0.0919068502276556</v>
      </c>
      <c r="F164">
        <f t="shared" si="78"/>
        <v>-0.995767608873291</v>
      </c>
      <c r="G164" s="1">
        <f t="shared" si="79"/>
        <v>0</v>
      </c>
      <c r="H164" s="1">
        <f t="shared" si="80"/>
        <v>-1.0876744591009466</v>
      </c>
      <c r="I164">
        <f t="shared" si="81"/>
        <v>-0.02842219663013194</v>
      </c>
      <c r="J164">
        <f t="shared" si="82"/>
        <v>0</v>
      </c>
    </row>
    <row r="165" spans="1:10" ht="12.75">
      <c r="A165" s="1">
        <f t="shared" si="75"/>
        <v>3.3336293856408017</v>
      </c>
      <c r="B165" s="1">
        <f t="shared" si="66"/>
        <v>3.3336293856408017</v>
      </c>
      <c r="C165">
        <f t="shared" si="76"/>
        <v>-0.19085858137416414</v>
      </c>
      <c r="D165">
        <f t="shared" si="77"/>
        <v>-0.19085858137416414</v>
      </c>
      <c r="F165">
        <f t="shared" si="78"/>
        <v>-0.9816175436063893</v>
      </c>
      <c r="G165" s="1">
        <f t="shared" si="79"/>
        <v>0</v>
      </c>
      <c r="H165" s="1">
        <f t="shared" si="80"/>
        <v>-1.1724761249805535</v>
      </c>
      <c r="I165">
        <f t="shared" si="81"/>
        <v>-0.05725248949276245</v>
      </c>
      <c r="J165">
        <f t="shared" si="82"/>
        <v>0</v>
      </c>
    </row>
    <row r="166" spans="1:10" ht="12.75">
      <c r="A166" s="1">
        <f t="shared" si="75"/>
        <v>3.433629385640802</v>
      </c>
      <c r="B166" s="1">
        <f t="shared" si="66"/>
        <v>3.433629385640802</v>
      </c>
      <c r="C166">
        <f t="shared" si="76"/>
        <v>-0.2879033166650411</v>
      </c>
      <c r="D166">
        <f t="shared" si="77"/>
        <v>-0.2879033166650411</v>
      </c>
      <c r="F166">
        <f t="shared" si="78"/>
        <v>-0.9576594803233919</v>
      </c>
      <c r="G166" s="1">
        <f t="shared" si="79"/>
        <v>0</v>
      </c>
      <c r="H166" s="1">
        <f t="shared" si="80"/>
        <v>-1.245562796988433</v>
      </c>
      <c r="I166">
        <f t="shared" si="81"/>
        <v>-0.08384810482722238</v>
      </c>
      <c r="J166">
        <f t="shared" si="82"/>
        <v>0</v>
      </c>
    </row>
    <row r="167" spans="1:10" ht="12.75">
      <c r="A167" s="1">
        <f aca="true" t="shared" si="83" ref="A167:A182">A166+0.1</f>
        <v>3.533629385640802</v>
      </c>
      <c r="B167" s="1">
        <f t="shared" si="66"/>
        <v>3.533629385640802</v>
      </c>
      <c r="C167">
        <f aca="true" t="shared" si="84" ref="C167:C182">$A$3*SIN($B$3*(A167+$C$3))+$D$3</f>
        <v>-0.3820714171839845</v>
      </c>
      <c r="D167">
        <f aca="true" t="shared" si="85" ref="D167:D182">SIN(A167)</f>
        <v>-0.3820714171839845</v>
      </c>
      <c r="F167">
        <f aca="true" t="shared" si="86" ref="F167:F182">$H$3*COS($I$3*(B167+$J$3))+$K$3</f>
        <v>-0.9241328000731397</v>
      </c>
      <c r="G167" s="1">
        <f aca="true" t="shared" si="87" ref="G167:G182">$E$2*COS(A167)</f>
        <v>0</v>
      </c>
      <c r="H167" s="1">
        <f aca="true" t="shared" si="88" ref="H167:H182">$F$2*(C167+F167)</f>
        <v>-1.3062042172571242</v>
      </c>
      <c r="I167">
        <f aca="true" t="shared" si="89" ref="I167:I182">1/A167*D167</f>
        <v>-0.10812436039177271</v>
      </c>
      <c r="J167">
        <f t="shared" si="82"/>
        <v>0</v>
      </c>
    </row>
    <row r="168" spans="1:10" ht="12.75">
      <c r="A168" s="1">
        <f t="shared" si="83"/>
        <v>3.633629385640802</v>
      </c>
      <c r="B168" s="1">
        <f t="shared" si="66"/>
        <v>3.633629385640802</v>
      </c>
      <c r="C168">
        <f t="shared" si="84"/>
        <v>-0.4724219863984447</v>
      </c>
      <c r="D168">
        <f t="shared" si="85"/>
        <v>-0.4724219863984447</v>
      </c>
      <c r="F168">
        <f t="shared" si="86"/>
        <v>-0.8813724903622462</v>
      </c>
      <c r="G168" s="1">
        <f t="shared" si="87"/>
        <v>0</v>
      </c>
      <c r="H168" s="1">
        <f t="shared" si="88"/>
        <v>-1.3537944767606909</v>
      </c>
      <c r="I168">
        <f t="shared" si="89"/>
        <v>-0.13001380610398483</v>
      </c>
      <c r="J168">
        <f aca="true" t="shared" si="90" ref="J168:J183">$G$2*(C168*F168)</f>
        <v>0</v>
      </c>
    </row>
    <row r="169" spans="1:10" ht="12.75">
      <c r="A169" s="1">
        <f t="shared" si="83"/>
        <v>3.733629385640802</v>
      </c>
      <c r="B169" s="1">
        <f t="shared" si="66"/>
        <v>3.733629385640802</v>
      </c>
      <c r="C169">
        <f t="shared" si="84"/>
        <v>-0.558052271286758</v>
      </c>
      <c r="D169">
        <f t="shared" si="85"/>
        <v>-0.558052271286758</v>
      </c>
      <c r="F169">
        <f t="shared" si="86"/>
        <v>-0.8298057980706635</v>
      </c>
      <c r="G169" s="1">
        <f t="shared" si="87"/>
        <v>0</v>
      </c>
      <c r="H169" s="1">
        <f t="shared" si="88"/>
        <v>-1.3878580693574216</v>
      </c>
      <c r="I169">
        <f t="shared" si="89"/>
        <v>-0.149466434304641</v>
      </c>
      <c r="J169">
        <f t="shared" si="90"/>
        <v>0</v>
      </c>
    </row>
    <row r="170" spans="1:10" ht="12.75">
      <c r="A170" s="1">
        <f t="shared" si="83"/>
        <v>3.833629385640802</v>
      </c>
      <c r="B170" s="1">
        <f t="shared" si="66"/>
        <v>3.833629385640802</v>
      </c>
      <c r="C170">
        <f t="shared" si="84"/>
        <v>-0.6381066823479294</v>
      </c>
      <c r="D170">
        <f t="shared" si="85"/>
        <v>-0.6381066823479294</v>
      </c>
      <c r="F170">
        <f t="shared" si="86"/>
        <v>-0.7699479605420867</v>
      </c>
      <c r="G170" s="1">
        <f t="shared" si="87"/>
        <v>0</v>
      </c>
      <c r="H170" s="1">
        <f t="shared" si="88"/>
        <v>-1.4080546428900163</v>
      </c>
      <c r="I170">
        <f t="shared" si="89"/>
        <v>-0.16644975769906564</v>
      </c>
      <c r="J170">
        <f t="shared" si="90"/>
        <v>0</v>
      </c>
    </row>
    <row r="171" spans="1:10" ht="12.75">
      <c r="A171" s="1">
        <f t="shared" si="83"/>
        <v>3.9336293856408022</v>
      </c>
      <c r="B171" s="1">
        <f t="shared" si="66"/>
        <v>3.9336293856408022</v>
      </c>
      <c r="C171">
        <f t="shared" si="84"/>
        <v>-0.7117853423691056</v>
      </c>
      <c r="D171">
        <f t="shared" si="85"/>
        <v>-0.7117853423691056</v>
      </c>
      <c r="F171">
        <f t="shared" si="86"/>
        <v>-0.7023970575027312</v>
      </c>
      <c r="G171" s="1">
        <f t="shared" si="87"/>
        <v>0</v>
      </c>
      <c r="H171" s="1">
        <f t="shared" si="88"/>
        <v>-1.4141823998718368</v>
      </c>
      <c r="I171">
        <f t="shared" si="89"/>
        <v>-0.18094875561164572</v>
      </c>
      <c r="J171">
        <f t="shared" si="90"/>
        <v>0</v>
      </c>
    </row>
    <row r="172" spans="1:10" ht="12.75">
      <c r="A172" s="1">
        <f t="shared" si="83"/>
        <v>4.033629385640802</v>
      </c>
      <c r="B172" s="1">
        <f t="shared" si="66"/>
        <v>4.033629385640802</v>
      </c>
      <c r="C172">
        <f t="shared" si="84"/>
        <v>-0.7783520785342821</v>
      </c>
      <c r="D172">
        <f t="shared" si="85"/>
        <v>-0.7783520785342821</v>
      </c>
      <c r="F172">
        <f t="shared" si="86"/>
        <v>-0.6278280352464063</v>
      </c>
      <c r="G172" s="1">
        <f t="shared" si="87"/>
        <v>0</v>
      </c>
      <c r="H172" s="1">
        <f t="shared" si="88"/>
        <v>-1.4061801137806884</v>
      </c>
      <c r="I172">
        <f t="shared" si="89"/>
        <v>-0.1929656902305191</v>
      </c>
      <c r="J172">
        <f t="shared" si="90"/>
        <v>0</v>
      </c>
    </row>
    <row r="173" spans="1:10" ht="12.75">
      <c r="A173" s="1">
        <f t="shared" si="83"/>
        <v>4.133629385640802</v>
      </c>
      <c r="B173" s="1">
        <f t="shared" si="66"/>
        <v>4.133629385640802</v>
      </c>
      <c r="C173">
        <f t="shared" si="84"/>
        <v>-0.8371417780197334</v>
      </c>
      <c r="D173">
        <f t="shared" si="85"/>
        <v>-0.8371417780197334</v>
      </c>
      <c r="F173">
        <f t="shared" si="86"/>
        <v>-0.546985962794256</v>
      </c>
      <c r="G173" s="1">
        <f t="shared" si="87"/>
        <v>0</v>
      </c>
      <c r="H173" s="1">
        <f t="shared" si="88"/>
        <v>-1.3841277408139896</v>
      </c>
      <c r="I173">
        <f t="shared" si="89"/>
        <v>-0.20251979554039248</v>
      </c>
      <c r="J173">
        <f t="shared" si="90"/>
        <v>0</v>
      </c>
    </row>
    <row r="174" spans="1:10" ht="12.75">
      <c r="A174" s="1">
        <f t="shared" si="83"/>
        <v>4.233629385640802</v>
      </c>
      <c r="B174" s="1">
        <f t="shared" si="66"/>
        <v>4.233629385640802</v>
      </c>
      <c r="C174">
        <f t="shared" si="84"/>
        <v>-0.8875670335814925</v>
      </c>
      <c r="D174">
        <f t="shared" si="85"/>
        <v>-0.8875670335814925</v>
      </c>
      <c r="F174">
        <f t="shared" si="86"/>
        <v>-0.46067858741138573</v>
      </c>
      <c r="G174" s="1">
        <f t="shared" si="87"/>
        <v>0</v>
      </c>
      <c r="H174" s="1">
        <f t="shared" si="88"/>
        <v>-1.3482456209928781</v>
      </c>
      <c r="I174">
        <f t="shared" si="89"/>
        <v>-0.2096468426338529</v>
      </c>
      <c r="J174">
        <f t="shared" si="90"/>
        <v>0</v>
      </c>
    </row>
    <row r="175" spans="1:10" ht="12.75">
      <c r="A175" s="1">
        <f t="shared" si="83"/>
        <v>4.333629385640801</v>
      </c>
      <c r="B175" s="1">
        <f t="shared" si="66"/>
        <v>4.333629385640801</v>
      </c>
      <c r="C175">
        <f t="shared" si="84"/>
        <v>-0.9291240127343594</v>
      </c>
      <c r="D175">
        <f t="shared" si="85"/>
        <v>-0.9291240127343594</v>
      </c>
      <c r="F175">
        <f t="shared" si="86"/>
        <v>-0.3697682638631958</v>
      </c>
      <c r="G175" s="1">
        <f t="shared" si="87"/>
        <v>0</v>
      </c>
      <c r="H175" s="1">
        <f t="shared" si="88"/>
        <v>-1.2988922765975552</v>
      </c>
      <c r="I175">
        <f t="shared" si="89"/>
        <v>-0.21439858604728668</v>
      </c>
      <c r="J175">
        <f t="shared" si="90"/>
        <v>0</v>
      </c>
    </row>
    <row r="176" spans="1:10" ht="12.75">
      <c r="A176" s="1">
        <f t="shared" si="83"/>
        <v>4.433629385640801</v>
      </c>
      <c r="B176" s="1">
        <f t="shared" si="66"/>
        <v>4.433629385640801</v>
      </c>
      <c r="C176">
        <f t="shared" si="84"/>
        <v>-0.9613974918795497</v>
      </c>
      <c r="D176">
        <f t="shared" si="85"/>
        <v>-0.9613974918795497</v>
      </c>
      <c r="F176">
        <f t="shared" si="86"/>
        <v>-0.2751633380516221</v>
      </c>
      <c r="G176" s="1">
        <f t="shared" si="87"/>
        <v>0</v>
      </c>
      <c r="H176" s="1">
        <f t="shared" si="88"/>
        <v>-1.2365608299311717</v>
      </c>
      <c r="I176">
        <f t="shared" si="89"/>
        <v>-0.21684209667890342</v>
      </c>
      <c r="J176">
        <f t="shared" si="90"/>
        <v>0</v>
      </c>
    </row>
    <row r="177" spans="1:10" ht="12.75">
      <c r="A177" s="1">
        <f t="shared" si="83"/>
        <v>4.5336293856408005</v>
      </c>
      <c r="B177" s="1">
        <f t="shared" si="66"/>
        <v>4.5336293856408005</v>
      </c>
      <c r="C177">
        <f t="shared" si="84"/>
        <v>-0.9840650050816384</v>
      </c>
      <c r="D177">
        <f t="shared" si="85"/>
        <v>-0.9840650050816384</v>
      </c>
      <c r="F177">
        <f t="shared" si="86"/>
        <v>-0.17780907112314312</v>
      </c>
      <c r="G177" s="1">
        <f t="shared" si="87"/>
        <v>0</v>
      </c>
      <c r="H177" s="1">
        <f t="shared" si="88"/>
        <v>-1.1618740762047814</v>
      </c>
      <c r="I177">
        <f t="shared" si="89"/>
        <v>-0.21705898770605989</v>
      </c>
      <c r="J177">
        <f t="shared" si="90"/>
        <v>0</v>
      </c>
    </row>
    <row r="178" spans="1:10" ht="12.75">
      <c r="A178" s="1">
        <f t="shared" si="83"/>
        <v>4.6336293856408</v>
      </c>
      <c r="B178" s="1">
        <f t="shared" si="66"/>
        <v>4.6336293856408</v>
      </c>
      <c r="C178">
        <f t="shared" si="84"/>
        <v>-0.996900066041594</v>
      </c>
      <c r="D178">
        <f t="shared" si="85"/>
        <v>-0.996900066041594</v>
      </c>
      <c r="F178">
        <f t="shared" si="86"/>
        <v>-0.07867819473186623</v>
      </c>
      <c r="G178" s="1">
        <f t="shared" si="87"/>
        <v>0</v>
      </c>
      <c r="H178" s="1">
        <f t="shared" si="88"/>
        <v>-1.0755782607734603</v>
      </c>
      <c r="I178">
        <f t="shared" si="89"/>
        <v>-0.21514454072026076</v>
      </c>
      <c r="J178">
        <f t="shared" si="90"/>
        <v>0</v>
      </c>
    </row>
    <row r="179" spans="1:10" ht="12.75">
      <c r="A179" s="1">
        <f t="shared" si="83"/>
        <v>4.7336293856408</v>
      </c>
      <c r="B179" s="1">
        <f t="shared" si="66"/>
        <v>4.7336293856408</v>
      </c>
      <c r="C179">
        <f t="shared" si="84"/>
        <v>-0.9997744310730117</v>
      </c>
      <c r="D179">
        <f t="shared" si="85"/>
        <v>-0.9997744310730117</v>
      </c>
      <c r="F179">
        <f t="shared" si="86"/>
        <v>0.021238808173618087</v>
      </c>
      <c r="G179" s="1">
        <f t="shared" si="87"/>
        <v>0</v>
      </c>
      <c r="H179" s="1">
        <f t="shared" si="88"/>
        <v>-0.9785356228993936</v>
      </c>
      <c r="I179">
        <f t="shared" si="89"/>
        <v>-0.2112067400345645</v>
      </c>
      <c r="J179">
        <f t="shared" si="90"/>
        <v>0</v>
      </c>
    </row>
    <row r="180" spans="1:10" ht="12.75">
      <c r="A180" s="1">
        <f t="shared" si="83"/>
        <v>4.8336293856407995</v>
      </c>
      <c r="B180" s="1">
        <f t="shared" si="66"/>
        <v>4.8336293856407995</v>
      </c>
      <c r="C180">
        <f t="shared" si="84"/>
        <v>-0.9926593804706363</v>
      </c>
      <c r="D180">
        <f t="shared" si="85"/>
        <v>-0.9926593804706363</v>
      </c>
      <c r="F180">
        <f t="shared" si="86"/>
        <v>0.12094359992844818</v>
      </c>
      <c r="G180" s="1">
        <f t="shared" si="87"/>
        <v>0</v>
      </c>
      <c r="H180" s="1">
        <f t="shared" si="88"/>
        <v>-0.8717157805421881</v>
      </c>
      <c r="I180">
        <f t="shared" si="89"/>
        <v>-0.20536522378391625</v>
      </c>
      <c r="J180">
        <f t="shared" si="90"/>
        <v>0</v>
      </c>
    </row>
    <row r="181" spans="1:10" ht="12.75">
      <c r="A181" s="1">
        <f t="shared" si="83"/>
        <v>4.933629385640799</v>
      </c>
      <c r="B181" s="1">
        <f t="shared" si="66"/>
        <v>4.933629385640799</v>
      </c>
      <c r="C181">
        <f t="shared" si="84"/>
        <v>-0.9756260054681637</v>
      </c>
      <c r="D181">
        <f t="shared" si="85"/>
        <v>-0.9756260054681637</v>
      </c>
      <c r="F181">
        <f t="shared" si="86"/>
        <v>0.21943996321143208</v>
      </c>
      <c r="G181" s="1">
        <f t="shared" si="87"/>
        <v>0</v>
      </c>
      <c r="H181" s="1">
        <f t="shared" si="88"/>
        <v>-0.7561860422567316</v>
      </c>
      <c r="I181">
        <f t="shared" si="89"/>
        <v>-0.19775016102905865</v>
      </c>
      <c r="J181">
        <f t="shared" si="90"/>
        <v>0</v>
      </c>
    </row>
    <row r="182" spans="1:10" ht="12.75">
      <c r="A182" s="1">
        <f t="shared" si="83"/>
        <v>5.033629385640799</v>
      </c>
      <c r="B182" s="1">
        <f t="shared" si="66"/>
        <v>5.033629385640799</v>
      </c>
      <c r="C182">
        <f t="shared" si="84"/>
        <v>-0.9488444979181334</v>
      </c>
      <c r="D182">
        <f t="shared" si="85"/>
        <v>-0.9488444979181334</v>
      </c>
      <c r="F182">
        <f t="shared" si="86"/>
        <v>0.31574375491921514</v>
      </c>
      <c r="G182" s="1">
        <f t="shared" si="87"/>
        <v>0</v>
      </c>
      <c r="H182" s="1">
        <f t="shared" si="88"/>
        <v>-0.6331007429989183</v>
      </c>
      <c r="I182">
        <f t="shared" si="89"/>
        <v>-0.18850106458470267</v>
      </c>
      <c r="J182">
        <f t="shared" si="90"/>
        <v>0</v>
      </c>
    </row>
    <row r="183" spans="1:10" ht="12.75">
      <c r="A183" s="1">
        <f aca="true" t="shared" si="91" ref="A183:A198">A182+0.1</f>
        <v>5.133629385640798</v>
      </c>
      <c r="B183" s="1">
        <f t="shared" si="66"/>
        <v>5.133629385640798</v>
      </c>
      <c r="C183">
        <f aca="true" t="shared" si="92" ref="C183:C198">$A$3*SIN($B$3*(A183+$C$3))+$D$3</f>
        <v>-0.9125824497911958</v>
      </c>
      <c r="D183">
        <f aca="true" t="shared" si="93" ref="D183:D198">SIN(A183)</f>
        <v>-0.9125824497911958</v>
      </c>
      <c r="F183">
        <f aca="true" t="shared" si="94" ref="F183:F198">$H$3*COS($I$3*(B183+$J$3))+$K$3</f>
        <v>0.40889273939885434</v>
      </c>
      <c r="G183" s="1">
        <f aca="true" t="shared" si="95" ref="G183:G198">$E$2*COS(A183)</f>
        <v>0</v>
      </c>
      <c r="H183" s="1">
        <f aca="true" t="shared" si="96" ref="H183:H198">$F$2*(C183+F183)</f>
        <v>-0.5036897103923414</v>
      </c>
      <c r="I183">
        <f aca="true" t="shared" si="97" ref="I183:I198">1/A183*D183</f>
        <v>-0.17776554971883385</v>
      </c>
      <c r="J183">
        <f t="shared" si="90"/>
        <v>0</v>
      </c>
    </row>
    <row r="184" spans="1:10" ht="12.75">
      <c r="A184" s="1">
        <f t="shared" si="91"/>
        <v>5.233629385640798</v>
      </c>
      <c r="B184" s="1">
        <f t="shared" si="66"/>
        <v>5.233629385640798</v>
      </c>
      <c r="C184">
        <f t="shared" si="92"/>
        <v>-0.8672021794855962</v>
      </c>
      <c r="D184">
        <f t="shared" si="93"/>
        <v>-0.8672021794855962</v>
      </c>
      <c r="F184">
        <f t="shared" si="94"/>
        <v>0.4979562027883897</v>
      </c>
      <c r="G184" s="1">
        <f t="shared" si="95"/>
        <v>0</v>
      </c>
      <c r="H184" s="1">
        <f t="shared" si="96"/>
        <v>-0.3692459766972065</v>
      </c>
      <c r="I184">
        <f t="shared" si="97"/>
        <v>-0.16569804920938574</v>
      </c>
      <c r="J184">
        <f aca="true" t="shared" si="98" ref="J184:J199">$G$2*(C184*F184)</f>
        <v>0</v>
      </c>
    </row>
    <row r="185" spans="1:10" ht="12.75">
      <c r="A185" s="1">
        <f t="shared" si="91"/>
        <v>5.333629385640798</v>
      </c>
      <c r="B185" s="1">
        <f t="shared" si="66"/>
        <v>5.333629385640798</v>
      </c>
      <c r="C185">
        <f t="shared" si="92"/>
        <v>-0.8131571116615047</v>
      </c>
      <c r="D185">
        <f t="shared" si="93"/>
        <v>-0.8131571116615047</v>
      </c>
      <c r="F185">
        <f t="shared" si="94"/>
        <v>0.5820442524020997</v>
      </c>
      <c r="G185" s="1">
        <f t="shared" si="95"/>
        <v>0</v>
      </c>
      <c r="H185" s="1">
        <f t="shared" si="96"/>
        <v>-0.23111285925940506</v>
      </c>
      <c r="I185">
        <f t="shared" si="97"/>
        <v>-0.1524584954947727</v>
      </c>
      <c r="J185">
        <f t="shared" si="98"/>
        <v>0</v>
      </c>
    </row>
    <row r="186" spans="1:10" ht="12.75">
      <c r="A186" s="1">
        <f t="shared" si="91"/>
        <v>5.433629385640797</v>
      </c>
      <c r="B186" s="1">
        <f t="shared" si="66"/>
        <v>5.433629385640797</v>
      </c>
      <c r="C186">
        <f t="shared" si="92"/>
        <v>-0.7509872467716957</v>
      </c>
      <c r="D186">
        <f t="shared" si="93"/>
        <v>-0.7509872467716957</v>
      </c>
      <c r="F186">
        <f t="shared" si="94"/>
        <v>0.6603167082440579</v>
      </c>
      <c r="G186" s="1">
        <f t="shared" si="95"/>
        <v>0</v>
      </c>
      <c r="H186" s="1">
        <f t="shared" si="96"/>
        <v>-0.09067053852763785</v>
      </c>
      <c r="I186">
        <f t="shared" si="97"/>
        <v>-0.13821098081446173</v>
      </c>
      <c r="J186">
        <f t="shared" si="98"/>
        <v>0</v>
      </c>
    </row>
    <row r="187" spans="1:10" ht="12.75">
      <c r="A187" s="1">
        <f t="shared" si="91"/>
        <v>5.533629385640797</v>
      </c>
      <c r="B187" s="1">
        <f t="shared" si="66"/>
        <v>5.533629385640797</v>
      </c>
      <c r="C187">
        <f t="shared" si="92"/>
        <v>-0.681313765555523</v>
      </c>
      <c r="D187">
        <f t="shared" si="93"/>
        <v>-0.681313765555523</v>
      </c>
      <c r="F187">
        <f t="shared" si="94"/>
        <v>0.7319914978089253</v>
      </c>
      <c r="G187" s="1">
        <f t="shared" si="95"/>
        <v>0</v>
      </c>
      <c r="H187" s="1">
        <f t="shared" si="96"/>
        <v>0.05067773225340222</v>
      </c>
      <c r="I187">
        <f t="shared" si="97"/>
        <v>-0.12312240630416317</v>
      </c>
      <c r="J187">
        <f t="shared" si="98"/>
        <v>0</v>
      </c>
    </row>
    <row r="188" spans="1:10" ht="12.75">
      <c r="A188" s="1">
        <f t="shared" si="91"/>
        <v>5.633629385640797</v>
      </c>
      <c r="B188" s="1">
        <f t="shared" si="66"/>
        <v>5.633629385640797</v>
      </c>
      <c r="C188">
        <f t="shared" si="92"/>
        <v>-0.6048328224063078</v>
      </c>
      <c r="D188">
        <f t="shared" si="93"/>
        <v>-0.6048328224063078</v>
      </c>
      <c r="F188">
        <f t="shared" si="94"/>
        <v>0.7963524702919053</v>
      </c>
      <c r="G188" s="1">
        <f t="shared" si="95"/>
        <v>0</v>
      </c>
      <c r="H188" s="1">
        <f t="shared" si="96"/>
        <v>0.1915196478855975</v>
      </c>
      <c r="I188">
        <f t="shared" si="97"/>
        <v>-0.10736113098741072</v>
      </c>
      <c r="J188">
        <f t="shared" si="98"/>
        <v>0</v>
      </c>
    </row>
    <row r="189" spans="1:10" ht="12.75">
      <c r="A189" s="1">
        <f t="shared" si="91"/>
        <v>5.733629385640796</v>
      </c>
      <c r="B189" s="1">
        <f t="shared" si="66"/>
        <v>5.733629385640796</v>
      </c>
      <c r="C189">
        <f t="shared" si="92"/>
        <v>-0.5223085896267584</v>
      </c>
      <c r="D189">
        <f t="shared" si="93"/>
        <v>-0.5223085896267584</v>
      </c>
      <c r="F189">
        <f t="shared" si="94"/>
        <v>0.8527565521308567</v>
      </c>
      <c r="G189" s="1">
        <f t="shared" si="95"/>
        <v>0</v>
      </c>
      <c r="H189" s="1">
        <f t="shared" si="96"/>
        <v>0.33044796250409825</v>
      </c>
      <c r="I189">
        <f t="shared" si="97"/>
        <v>-0.09109563149212593</v>
      </c>
      <c r="J189">
        <f t="shared" si="98"/>
        <v>0</v>
      </c>
    </row>
    <row r="190" spans="1:10" ht="12.75">
      <c r="A190" s="1">
        <f t="shared" si="91"/>
        <v>5.833629385640796</v>
      </c>
      <c r="B190" s="1">
        <f t="shared" si="66"/>
        <v>5.833629385640796</v>
      </c>
      <c r="C190">
        <f t="shared" si="92"/>
        <v>-0.4345656220719235</v>
      </c>
      <c r="D190">
        <f t="shared" si="93"/>
        <v>-0.4345656220719235</v>
      </c>
      <c r="F190">
        <f t="shared" si="94"/>
        <v>0.9006401723847556</v>
      </c>
      <c r="G190" s="1">
        <f t="shared" si="95"/>
        <v>0</v>
      </c>
      <c r="H190" s="1">
        <f t="shared" si="96"/>
        <v>0.46607455031283207</v>
      </c>
      <c r="I190">
        <f t="shared" si="97"/>
        <v>-0.07449318311882931</v>
      </c>
      <c r="J190">
        <f t="shared" si="98"/>
        <v>0</v>
      </c>
    </row>
    <row r="191" spans="1:10" ht="12.75">
      <c r="A191" s="1">
        <f t="shared" si="91"/>
        <v>5.933629385640796</v>
      </c>
      <c r="B191" s="1">
        <f t="shared" si="66"/>
        <v>5.933629385640796</v>
      </c>
      <c r="C191">
        <f t="shared" si="92"/>
        <v>-0.3424806184696421</v>
      </c>
      <c r="D191">
        <f t="shared" si="93"/>
        <v>-0.3424806184696421</v>
      </c>
      <c r="F191">
        <f t="shared" si="94"/>
        <v>0.9395248937482452</v>
      </c>
      <c r="G191" s="1">
        <f t="shared" si="95"/>
        <v>0</v>
      </c>
      <c r="H191" s="1">
        <f t="shared" si="96"/>
        <v>0.5970442752786032</v>
      </c>
      <c r="I191">
        <f t="shared" si="97"/>
        <v>-0.05771857259882711</v>
      </c>
      <c r="J191">
        <f t="shared" si="98"/>
        <v>0</v>
      </c>
    </row>
    <row r="192" spans="1:10" ht="12.75">
      <c r="A192" s="1">
        <f t="shared" si="91"/>
        <v>6.033629385640795</v>
      </c>
      <c r="B192" s="1">
        <f t="shared" si="66"/>
        <v>6.033629385640795</v>
      </c>
      <c r="C192">
        <f t="shared" si="92"/>
        <v>-0.2469736617366531</v>
      </c>
      <c r="D192">
        <f t="shared" si="93"/>
        <v>-0.2469736617366531</v>
      </c>
      <c r="F192">
        <f t="shared" si="94"/>
        <v>0.9690221929390417</v>
      </c>
      <c r="G192" s="1">
        <f t="shared" si="95"/>
        <v>0</v>
      </c>
      <c r="H192" s="1">
        <f t="shared" si="96"/>
        <v>0.7220485312023885</v>
      </c>
      <c r="I192">
        <f t="shared" si="97"/>
        <v>-0.04093285250904146</v>
      </c>
      <c r="J192">
        <f t="shared" si="98"/>
        <v>0</v>
      </c>
    </row>
    <row r="193" spans="1:10" ht="12.75">
      <c r="A193" s="1">
        <f t="shared" si="91"/>
        <v>6.133629385640795</v>
      </c>
      <c r="B193" s="1">
        <f t="shared" si="66"/>
        <v>6.133629385640795</v>
      </c>
      <c r="C193">
        <f t="shared" si="92"/>
        <v>-0.14899902581422994</v>
      </c>
      <c r="D193">
        <f t="shared" si="93"/>
        <v>-0.14899902581422994</v>
      </c>
      <c r="F193">
        <f t="shared" si="94"/>
        <v>0.9888373426941413</v>
      </c>
      <c r="G193" s="1">
        <f t="shared" si="95"/>
        <v>0</v>
      </c>
      <c r="H193" s="1">
        <f t="shared" si="96"/>
        <v>0.8398383168799113</v>
      </c>
      <c r="I193">
        <f t="shared" si="97"/>
        <v>-0.02429214685892921</v>
      </c>
      <c r="J193">
        <f t="shared" si="98"/>
        <v>0</v>
      </c>
    </row>
    <row r="194" spans="1:10" ht="12.75">
      <c r="A194" s="1">
        <f t="shared" si="91"/>
        <v>6.2336293856407945</v>
      </c>
      <c r="B194" s="1">
        <f t="shared" si="66"/>
        <v>6.2336293856407945</v>
      </c>
      <c r="C194">
        <f t="shared" si="92"/>
        <v>-0.04953564087840064</v>
      </c>
      <c r="D194">
        <f t="shared" si="93"/>
        <v>-0.04953564087840064</v>
      </c>
      <c r="F194">
        <f t="shared" si="94"/>
        <v>0.9987723565872085</v>
      </c>
      <c r="G194" s="1">
        <f t="shared" si="95"/>
        <v>0</v>
      </c>
      <c r="H194" s="1">
        <f t="shared" si="96"/>
        <v>0.9492367157088079</v>
      </c>
      <c r="I194">
        <f t="shared" si="97"/>
        <v>-0.00794651683857021</v>
      </c>
      <c r="J194">
        <f t="shared" si="98"/>
        <v>0</v>
      </c>
    </row>
    <row r="195" spans="1:10" ht="12.75">
      <c r="A195" s="1">
        <f t="shared" si="91"/>
        <v>6.333629385640794</v>
      </c>
      <c r="B195" s="1">
        <f t="shared" si="66"/>
        <v>6.333629385640794</v>
      </c>
      <c r="C195">
        <f t="shared" si="92"/>
        <v>0.050422687806779776</v>
      </c>
      <c r="D195">
        <f t="shared" si="93"/>
        <v>0.050422687806779776</v>
      </c>
      <c r="F195">
        <f t="shared" si="94"/>
        <v>0.9987279672435032</v>
      </c>
      <c r="G195" s="1">
        <f t="shared" si="95"/>
        <v>0</v>
      </c>
      <c r="H195" s="1">
        <f t="shared" si="96"/>
        <v>1.049150655050283</v>
      </c>
      <c r="I195">
        <f t="shared" si="97"/>
        <v>0.007961104879470042</v>
      </c>
      <c r="J195">
        <f t="shared" si="98"/>
        <v>0</v>
      </c>
    </row>
    <row r="196" spans="1:10" ht="12.75">
      <c r="A196" s="1">
        <f t="shared" si="91"/>
        <v>6.433629385640794</v>
      </c>
      <c r="B196" s="1">
        <f t="shared" si="66"/>
        <v>6.433629385640794</v>
      </c>
      <c r="C196">
        <f t="shared" si="92"/>
        <v>0.14987720966291945</v>
      </c>
      <c r="D196">
        <f t="shared" si="93"/>
        <v>0.14987720966291945</v>
      </c>
      <c r="F196">
        <f t="shared" si="94"/>
        <v>0.9887046181866742</v>
      </c>
      <c r="G196" s="1">
        <f t="shared" si="95"/>
        <v>0</v>
      </c>
      <c r="H196" s="1">
        <f t="shared" si="96"/>
        <v>1.1385818278495936</v>
      </c>
      <c r="I196">
        <f t="shared" si="97"/>
        <v>0.023295903552888846</v>
      </c>
      <c r="J196">
        <f t="shared" si="98"/>
        <v>0</v>
      </c>
    </row>
    <row r="197" spans="1:10" ht="12.75">
      <c r="A197" s="1">
        <f t="shared" si="91"/>
        <v>6.533629385640793</v>
      </c>
      <c r="B197" s="1">
        <f t="shared" si="66"/>
        <v>6.533629385640793</v>
      </c>
      <c r="C197">
        <f t="shared" si="92"/>
        <v>0.24783420798292588</v>
      </c>
      <c r="D197">
        <f t="shared" si="93"/>
        <v>0.24783420798292588</v>
      </c>
      <c r="F197">
        <f t="shared" si="94"/>
        <v>0.9688024594072188</v>
      </c>
      <c r="G197" s="1">
        <f t="shared" si="95"/>
        <v>0</v>
      </c>
      <c r="H197" s="1">
        <f t="shared" si="96"/>
        <v>1.2166366673901448</v>
      </c>
      <c r="I197">
        <f t="shared" si="97"/>
        <v>0.0379320884847862</v>
      </c>
      <c r="J197">
        <f t="shared" si="98"/>
        <v>0</v>
      </c>
    </row>
    <row r="198" spans="1:10" ht="12.75">
      <c r="A198" s="1">
        <f t="shared" si="91"/>
        <v>6.633629385640793</v>
      </c>
      <c r="B198" s="1">
        <f aca="true" t="shared" si="99" ref="B198:B258">A198</f>
        <v>6.633629385640793</v>
      </c>
      <c r="C198">
        <f t="shared" si="92"/>
        <v>0.34331492881986414</v>
      </c>
      <c r="D198">
        <f t="shared" si="93"/>
        <v>0.34331492881986414</v>
      </c>
      <c r="F198">
        <f t="shared" si="94"/>
        <v>0.9392203466968823</v>
      </c>
      <c r="G198" s="1">
        <f t="shared" si="95"/>
        <v>0</v>
      </c>
      <c r="H198" s="1">
        <f t="shared" si="96"/>
        <v>1.2825352755167465</v>
      </c>
      <c r="I198">
        <f t="shared" si="97"/>
        <v>0.051753709600208656</v>
      </c>
      <c r="J198">
        <f t="shared" si="98"/>
        <v>0</v>
      </c>
    </row>
    <row r="199" spans="1:10" ht="12.75">
      <c r="A199" s="1">
        <f aca="true" t="shared" si="100" ref="A199:A214">A198+0.1</f>
        <v>6.733629385640793</v>
      </c>
      <c r="B199" s="1">
        <f t="shared" si="99"/>
        <v>6.733629385640793</v>
      </c>
      <c r="C199">
        <f aca="true" t="shared" si="101" ref="C199:C214">$A$3*SIN($B$3*(A199+$C$3))+$D$3</f>
        <v>0.43536536037286167</v>
      </c>
      <c r="D199">
        <f aca="true" t="shared" si="102" ref="D199:D214">SIN(A199)</f>
        <v>0.43536536037286167</v>
      </c>
      <c r="F199">
        <f aca="true" t="shared" si="103" ref="F199:F214">$H$3*COS($I$3*(B199+$J$3))+$K$3</f>
        <v>0.9002538547473198</v>
      </c>
      <c r="G199" s="1">
        <f aca="true" t="shared" si="104" ref="G199:G214">$E$2*COS(A199)</f>
        <v>0</v>
      </c>
      <c r="H199" s="1">
        <f aca="true" t="shared" si="105" ref="H199:H214">$F$2*(C199+F199)</f>
        <v>1.3356192151201816</v>
      </c>
      <c r="I199">
        <f aca="true" t="shared" si="106" ref="I199:I214">1/A199*D199</f>
        <v>0.06465537905921309</v>
      </c>
      <c r="J199">
        <f t="shared" si="98"/>
        <v>0</v>
      </c>
    </row>
    <row r="200" spans="1:10" ht="12.75">
      <c r="A200" s="1">
        <f t="shared" si="100"/>
        <v>6.833629385640792</v>
      </c>
      <c r="B200" s="1">
        <f t="shared" si="99"/>
        <v>6.833629385640792</v>
      </c>
      <c r="C200">
        <f t="shared" si="101"/>
        <v>0.5230657651576681</v>
      </c>
      <c r="D200">
        <f t="shared" si="102"/>
        <v>0.5230657651576681</v>
      </c>
      <c r="F200">
        <f t="shared" si="103"/>
        <v>0.8522923238654817</v>
      </c>
      <c r="G200" s="1">
        <f t="shared" si="104"/>
        <v>0</v>
      </c>
      <c r="H200" s="1">
        <f t="shared" si="105"/>
        <v>1.3753580890231498</v>
      </c>
      <c r="I200">
        <f t="shared" si="106"/>
        <v>0.07654289333524049</v>
      </c>
      <c r="J200">
        <f aca="true" t="shared" si="107" ref="J200:J215">$G$2*(C200*F200)</f>
        <v>0</v>
      </c>
    </row>
    <row r="201" spans="1:10" ht="12.75">
      <c r="A201" s="1">
        <f t="shared" si="100"/>
        <v>6.933629385640792</v>
      </c>
      <c r="B201" s="1">
        <f t="shared" si="99"/>
        <v>6.933629385640792</v>
      </c>
      <c r="C201">
        <f t="shared" si="101"/>
        <v>0.6055398697195732</v>
      </c>
      <c r="D201">
        <f t="shared" si="102"/>
        <v>0.6055398697195732</v>
      </c>
      <c r="F201">
        <f t="shared" si="103"/>
        <v>0.7958149698139653</v>
      </c>
      <c r="G201" s="1">
        <f t="shared" si="104"/>
        <v>0</v>
      </c>
      <c r="H201" s="1">
        <f t="shared" si="105"/>
        <v>1.4013548395335385</v>
      </c>
      <c r="I201">
        <f t="shared" si="106"/>
        <v>0.08733375207126252</v>
      </c>
      <c r="J201">
        <f t="shared" si="107"/>
        <v>0</v>
      </c>
    </row>
    <row r="202" spans="1:10" ht="12.75">
      <c r="A202" s="1">
        <f t="shared" si="100"/>
        <v>7.033629385640792</v>
      </c>
      <c r="B202" s="1">
        <f t="shared" si="99"/>
        <v>7.033629385640792</v>
      </c>
      <c r="C202">
        <f t="shared" si="101"/>
        <v>0.6819636200681086</v>
      </c>
      <c r="D202">
        <f t="shared" si="102"/>
        <v>0.6819636200681086</v>
      </c>
      <c r="F202">
        <f t="shared" si="103"/>
        <v>0.7313860956455218</v>
      </c>
      <c r="G202" s="1">
        <f t="shared" si="104"/>
        <v>0</v>
      </c>
      <c r="H202" s="1">
        <f t="shared" si="105"/>
        <v>1.4133497157136303</v>
      </c>
      <c r="I202">
        <f t="shared" si="106"/>
        <v>0.09695757093206284</v>
      </c>
      <c r="J202">
        <f t="shared" si="107"/>
        <v>0</v>
      </c>
    </row>
    <row r="203" spans="1:10" ht="12.75">
      <c r="A203" s="1">
        <f t="shared" si="100"/>
        <v>7.133629385640791</v>
      </c>
      <c r="B203" s="1">
        <f t="shared" si="99"/>
        <v>7.133629385640791</v>
      </c>
      <c r="C203">
        <f t="shared" si="101"/>
        <v>0.7515734153521252</v>
      </c>
      <c r="D203">
        <f t="shared" si="102"/>
        <v>0.7515734153521252</v>
      </c>
      <c r="F203">
        <f t="shared" si="103"/>
        <v>0.6596494533734883</v>
      </c>
      <c r="G203" s="1">
        <f t="shared" si="104"/>
        <v>0</v>
      </c>
      <c r="H203" s="1">
        <f t="shared" si="105"/>
        <v>1.4112228687256136</v>
      </c>
      <c r="I203">
        <f t="shared" si="106"/>
        <v>0.10535638659122935</v>
      </c>
      <c r="J203">
        <f t="shared" si="107"/>
        <v>0</v>
      </c>
    </row>
    <row r="204" spans="1:10" ht="12.75">
      <c r="A204" s="1">
        <f t="shared" si="100"/>
        <v>7.233629385640791</v>
      </c>
      <c r="B204" s="1">
        <f t="shared" si="99"/>
        <v>7.233629385640791</v>
      </c>
      <c r="C204">
        <f t="shared" si="101"/>
        <v>0.8136737375070839</v>
      </c>
      <c r="D204">
        <f t="shared" si="102"/>
        <v>0.8136737375070839</v>
      </c>
      <c r="F204">
        <f t="shared" si="103"/>
        <v>0.5813218118144656</v>
      </c>
      <c r="G204" s="1">
        <f t="shared" si="104"/>
        <v>0</v>
      </c>
      <c r="H204" s="1">
        <f t="shared" si="105"/>
        <v>1.3949955493215496</v>
      </c>
      <c r="I204">
        <f t="shared" si="106"/>
        <v>0.11248485291799405</v>
      </c>
      <c r="J204">
        <f t="shared" si="107"/>
        <v>0</v>
      </c>
    </row>
    <row r="205" spans="1:10" ht="12.75">
      <c r="A205" s="1">
        <f t="shared" si="100"/>
        <v>7.333629385640791</v>
      </c>
      <c r="B205" s="1">
        <f t="shared" si="99"/>
        <v>7.333629385640791</v>
      </c>
      <c r="C205">
        <f t="shared" si="101"/>
        <v>0.86764410064165</v>
      </c>
      <c r="D205">
        <f t="shared" si="102"/>
        <v>0.86764410064165</v>
      </c>
      <c r="F205">
        <f t="shared" si="103"/>
        <v>0.4971857948712357</v>
      </c>
      <c r="G205" s="1">
        <f t="shared" si="104"/>
        <v>0</v>
      </c>
      <c r="H205" s="1">
        <f t="shared" si="105"/>
        <v>1.3648298955128857</v>
      </c>
      <c r="I205">
        <f t="shared" si="106"/>
        <v>0.11831032835399247</v>
      </c>
      <c r="J205">
        <f t="shared" si="107"/>
        <v>0</v>
      </c>
    </row>
    <row r="206" spans="1:10" ht="12.75">
      <c r="A206" s="1">
        <f t="shared" si="100"/>
        <v>7.43362938564079</v>
      </c>
      <c r="B206" s="1">
        <f t="shared" si="99"/>
        <v>7.43362938564079</v>
      </c>
      <c r="C206">
        <f t="shared" si="101"/>
        <v>0.9129452507276127</v>
      </c>
      <c r="D206">
        <f t="shared" si="102"/>
        <v>0.9129452507276127</v>
      </c>
      <c r="F206">
        <f t="shared" si="103"/>
        <v>0.4080820618134256</v>
      </c>
      <c r="G206" s="1">
        <f t="shared" si="104"/>
        <v>0</v>
      </c>
      <c r="H206" s="1">
        <f t="shared" si="105"/>
        <v>1.3210273125410383</v>
      </c>
      <c r="I206">
        <f t="shared" si="106"/>
        <v>0.1228128553854337</v>
      </c>
      <c r="J206">
        <f t="shared" si="107"/>
        <v>0</v>
      </c>
    </row>
    <row r="207" spans="1:10" ht="12.75">
      <c r="A207" s="1">
        <f t="shared" si="100"/>
        <v>7.53362938564079</v>
      </c>
      <c r="B207" s="1">
        <f t="shared" si="99"/>
        <v>7.53362938564079</v>
      </c>
      <c r="C207">
        <f t="shared" si="101"/>
        <v>0.9491245536478824</v>
      </c>
      <c r="D207">
        <f t="shared" si="102"/>
        <v>0.9491245536478824</v>
      </c>
      <c r="F207">
        <f t="shared" si="103"/>
        <v>0.31490090768797085</v>
      </c>
      <c r="G207" s="1">
        <f t="shared" si="104"/>
        <v>0</v>
      </c>
      <c r="H207" s="1">
        <f t="shared" si="105"/>
        <v>1.2640254613358533</v>
      </c>
      <c r="I207">
        <f t="shared" si="106"/>
        <v>0.1259850339143213</v>
      </c>
      <c r="J207">
        <f t="shared" si="107"/>
        <v>0</v>
      </c>
    </row>
    <row r="208" spans="1:10" ht="12.75">
      <c r="A208" s="1">
        <f t="shared" si="100"/>
        <v>7.6336293856407895</v>
      </c>
      <c r="B208" s="1">
        <f t="shared" si="99"/>
        <v>7.6336293856407895</v>
      </c>
      <c r="C208">
        <f t="shared" si="101"/>
        <v>0.9758205177669675</v>
      </c>
      <c r="D208">
        <f t="shared" si="102"/>
        <v>0.9758205177669675</v>
      </c>
      <c r="F208">
        <f t="shared" si="103"/>
        <v>0.21857336778529857</v>
      </c>
      <c r="G208" s="1">
        <f t="shared" si="104"/>
        <v>0</v>
      </c>
      <c r="H208" s="1">
        <f t="shared" si="105"/>
        <v>1.194393885552266</v>
      </c>
      <c r="I208">
        <f t="shared" si="106"/>
        <v>0.127831791205705</v>
      </c>
      <c r="J208">
        <f t="shared" si="107"/>
        <v>0</v>
      </c>
    </row>
    <row r="209" spans="1:10" ht="12.75">
      <c r="A209" s="1">
        <f t="shared" si="100"/>
        <v>7.733629385640789</v>
      </c>
      <c r="B209" s="1">
        <f t="shared" si="99"/>
        <v>7.733629385640789</v>
      </c>
      <c r="C209">
        <f t="shared" si="101"/>
        <v>0.9927664058359025</v>
      </c>
      <c r="D209">
        <f t="shared" si="102"/>
        <v>0.9927664058359025</v>
      </c>
      <c r="F209">
        <f t="shared" si="103"/>
        <v>0.12006191504246505</v>
      </c>
      <c r="G209" s="1">
        <f t="shared" si="104"/>
        <v>0</v>
      </c>
      <c r="H209" s="1">
        <f t="shared" si="105"/>
        <v>1.1128283208783676</v>
      </c>
      <c r="I209">
        <f t="shared" si="106"/>
        <v>0.12837005192920095</v>
      </c>
      <c r="J209">
        <f t="shared" si="107"/>
        <v>0</v>
      </c>
    </row>
    <row r="210" spans="1:10" ht="12.75">
      <c r="A210" s="1">
        <f t="shared" si="100"/>
        <v>7.833629385640789</v>
      </c>
      <c r="B210" s="1">
        <f t="shared" si="99"/>
        <v>7.833629385640789</v>
      </c>
      <c r="C210">
        <f t="shared" si="101"/>
        <v>0.9997929001426684</v>
      </c>
      <c r="D210">
        <f t="shared" si="102"/>
        <v>0.9997929001426684</v>
      </c>
      <c r="F210">
        <f t="shared" si="103"/>
        <v>0.020350843331719787</v>
      </c>
      <c r="G210" s="1">
        <f t="shared" si="104"/>
        <v>0</v>
      </c>
      <c r="H210" s="1">
        <f t="shared" si="105"/>
        <v>1.0201437434743883</v>
      </c>
      <c r="I210">
        <f t="shared" si="106"/>
        <v>0.12762831261526236</v>
      </c>
      <c r="J210">
        <f t="shared" si="107"/>
        <v>0</v>
      </c>
    </row>
    <row r="211" spans="1:10" ht="12.75">
      <c r="A211" s="1">
        <f t="shared" si="100"/>
        <v>7.9336293856407885</v>
      </c>
      <c r="B211" s="1">
        <f t="shared" si="99"/>
        <v>7.9336293856407885</v>
      </c>
      <c r="C211">
        <f t="shared" si="101"/>
        <v>0.9968297942788024</v>
      </c>
      <c r="D211">
        <f t="shared" si="102"/>
        <v>0.9968297942788024</v>
      </c>
      <c r="F211">
        <f t="shared" si="103"/>
        <v>-0.0795635672785016</v>
      </c>
      <c r="G211" s="1">
        <f t="shared" si="104"/>
        <v>0</v>
      </c>
      <c r="H211" s="1">
        <f t="shared" si="105"/>
        <v>0.9172662270003008</v>
      </c>
      <c r="I211">
        <f t="shared" si="106"/>
        <v>0.12564612560336907</v>
      </c>
      <c r="J211">
        <f t="shared" si="107"/>
        <v>0</v>
      </c>
    </row>
    <row r="212" spans="1:10" ht="12.75">
      <c r="A212" s="1">
        <f t="shared" si="100"/>
        <v>8.033629385640788</v>
      </c>
      <c r="B212" s="1">
        <f t="shared" si="99"/>
        <v>8.033629385640788</v>
      </c>
      <c r="C212">
        <f t="shared" si="101"/>
        <v>0.9839066946186233</v>
      </c>
      <c r="D212">
        <f t="shared" si="102"/>
        <v>0.9839066946186233</v>
      </c>
      <c r="F212">
        <f t="shared" si="103"/>
        <v>-0.17868300502469484</v>
      </c>
      <c r="G212" s="1">
        <f t="shared" si="104"/>
        <v>0</v>
      </c>
      <c r="H212" s="1">
        <f t="shared" si="105"/>
        <v>0.8052236895939285</v>
      </c>
      <c r="I212">
        <f t="shared" si="106"/>
        <v>0.12247349826433944</v>
      </c>
      <c r="J212">
        <f t="shared" si="107"/>
        <v>0</v>
      </c>
    </row>
    <row r="213" spans="1:10" ht="12.75">
      <c r="A213" s="1">
        <f t="shared" si="100"/>
        <v>8.133629385640788</v>
      </c>
      <c r="B213" s="1">
        <f t="shared" si="99"/>
        <v>8.133629385640788</v>
      </c>
      <c r="C213">
        <f t="shared" si="101"/>
        <v>0.9611527245021272</v>
      </c>
      <c r="D213">
        <f t="shared" si="102"/>
        <v>0.9611527245021272</v>
      </c>
      <c r="F213">
        <f t="shared" si="103"/>
        <v>-0.27601710124942996</v>
      </c>
      <c r="G213" s="1">
        <f t="shared" si="104"/>
        <v>0</v>
      </c>
      <c r="H213" s="1">
        <f t="shared" si="105"/>
        <v>0.6851356232526973</v>
      </c>
      <c r="I213">
        <f t="shared" si="106"/>
        <v>0.11817021392675678</v>
      </c>
      <c r="J213">
        <f t="shared" si="107"/>
        <v>0</v>
      </c>
    </row>
    <row r="214" spans="1:10" ht="12.75">
      <c r="A214" s="1">
        <f t="shared" si="100"/>
        <v>8.233629385640787</v>
      </c>
      <c r="B214" s="1">
        <f t="shared" si="99"/>
        <v>8.233629385640787</v>
      </c>
      <c r="C214">
        <f t="shared" si="101"/>
        <v>0.9287952340772553</v>
      </c>
      <c r="D214">
        <f t="shared" si="102"/>
        <v>0.9287952340772553</v>
      </c>
      <c r="F214">
        <f t="shared" si="103"/>
        <v>-0.37059332583760396</v>
      </c>
      <c r="G214" s="1">
        <f t="shared" si="104"/>
        <v>0</v>
      </c>
      <c r="H214" s="1">
        <f t="shared" si="105"/>
        <v>0.5582019082396513</v>
      </c>
      <c r="I214">
        <f t="shared" si="106"/>
        <v>0.11280508152298517</v>
      </c>
      <c r="J214">
        <f t="shared" si="107"/>
        <v>0</v>
      </c>
    </row>
    <row r="215" spans="1:10" ht="12.75">
      <c r="A215" s="1">
        <f aca="true" t="shared" si="108" ref="A215:A230">A214+0.1</f>
        <v>8.333629385640787</v>
      </c>
      <c r="B215" s="1">
        <f t="shared" si="99"/>
        <v>8.333629385640787</v>
      </c>
      <c r="C215">
        <f aca="true" t="shared" si="109" ref="C215:C230">$A$3*SIN($B$3*(A215+$C$3))+$D$3</f>
        <v>0.8871575286923689</v>
      </c>
      <c r="D215">
        <f aca="true" t="shared" si="110" ref="D215:D230">SIN(A215)</f>
        <v>0.8871575286923689</v>
      </c>
      <c r="F215">
        <f aca="true" t="shared" si="111" ref="F215:F230">$H$3*COS($I$3*(B215+$J$3))+$K$3</f>
        <v>-0.4614667044158751</v>
      </c>
      <c r="G215" s="1">
        <f aca="true" t="shared" si="112" ref="G215:G230">$E$2*COS(A215)</f>
        <v>0</v>
      </c>
      <c r="H215" s="1">
        <f aca="true" t="shared" si="113" ref="H215:H230">$F$2*(C215+F215)</f>
        <v>0.42569082427649374</v>
      </c>
      <c r="I215">
        <f aca="true" t="shared" si="114" ref="I215:I230">1/A215*D215</f>
        <v>0.10645512148896141</v>
      </c>
      <c r="J215">
        <f t="shared" si="107"/>
        <v>0</v>
      </c>
    </row>
    <row r="216" spans="1:10" ht="12.75">
      <c r="A216" s="1">
        <f t="shared" si="108"/>
        <v>8.433629385640787</v>
      </c>
      <c r="B216" s="1">
        <f t="shared" si="99"/>
        <v>8.433629385640787</v>
      </c>
      <c r="C216">
        <f t="shared" si="109"/>
        <v>0.8366556385360782</v>
      </c>
      <c r="D216">
        <f t="shared" si="110"/>
        <v>0.8366556385360782</v>
      </c>
      <c r="F216">
        <f t="shared" si="111"/>
        <v>-0.5477292602242346</v>
      </c>
      <c r="G216" s="1">
        <f t="shared" si="112"/>
        <v>0</v>
      </c>
      <c r="H216" s="1">
        <f t="shared" si="113"/>
        <v>0.28892637831184353</v>
      </c>
      <c r="I216">
        <f t="shared" si="114"/>
        <v>0.09920469590003321</v>
      </c>
      <c r="J216">
        <f aca="true" t="shared" si="115" ref="J216:J231">$G$2*(C216*F216)</f>
        <v>0</v>
      </c>
    </row>
    <row r="217" spans="1:10" ht="12.75">
      <c r="A217" s="1">
        <f t="shared" si="108"/>
        <v>8.533629385640786</v>
      </c>
      <c r="B217" s="1">
        <f t="shared" si="99"/>
        <v>8.533629385640786</v>
      </c>
      <c r="C217">
        <f t="shared" si="109"/>
        <v>0.7777941618011194</v>
      </c>
      <c r="D217">
        <f t="shared" si="110"/>
        <v>0.7777941618011194</v>
      </c>
      <c r="F217">
        <f t="shared" si="111"/>
        <v>-0.6285190863196553</v>
      </c>
      <c r="G217" s="1">
        <f t="shared" si="112"/>
        <v>0</v>
      </c>
      <c r="H217" s="1">
        <f t="shared" si="113"/>
        <v>0.14927507548146413</v>
      </c>
      <c r="I217">
        <f t="shared" si="114"/>
        <v>0.09114459119936519</v>
      </c>
      <c r="J217">
        <f t="shared" si="115"/>
        <v>0</v>
      </c>
    </row>
    <row r="218" spans="1:10" ht="12.75">
      <c r="A218" s="1">
        <f t="shared" si="108"/>
        <v>8.633629385640786</v>
      </c>
      <c r="B218" s="1">
        <f t="shared" si="99"/>
        <v>8.633629385640786</v>
      </c>
      <c r="C218">
        <f t="shared" si="109"/>
        <v>0.7111612229060108</v>
      </c>
      <c r="D218">
        <f t="shared" si="110"/>
        <v>0.7111612229060108</v>
      </c>
      <c r="F218">
        <f t="shared" si="111"/>
        <v>-0.7030289574653573</v>
      </c>
      <c r="G218" s="1">
        <f t="shared" si="112"/>
        <v>0</v>
      </c>
      <c r="H218" s="1">
        <f t="shared" si="113"/>
        <v>0.008132265440653486</v>
      </c>
      <c r="I218">
        <f t="shared" si="114"/>
        <v>0.08237106217331897</v>
      </c>
      <c r="J218">
        <f t="shared" si="115"/>
        <v>0</v>
      </c>
    </row>
    <row r="219" spans="1:10" ht="12.75">
      <c r="A219" s="1">
        <f t="shared" si="108"/>
        <v>8.733629385640786</v>
      </c>
      <c r="B219" s="1">
        <f t="shared" si="99"/>
        <v>8.733629385640786</v>
      </c>
      <c r="C219">
        <f t="shared" si="109"/>
        <v>0.6374225961502713</v>
      </c>
      <c r="D219">
        <f t="shared" si="110"/>
        <v>0.6374225961502713</v>
      </c>
      <c r="F219">
        <f t="shared" si="111"/>
        <v>-0.770514395658542</v>
      </c>
      <c r="G219" s="1">
        <f t="shared" si="112"/>
        <v>0</v>
      </c>
      <c r="H219" s="1">
        <f t="shared" si="113"/>
        <v>-0.13309179950827066</v>
      </c>
      <c r="I219">
        <f t="shared" si="114"/>
        <v>0.07298484604788433</v>
      </c>
      <c r="J219">
        <f t="shared" si="115"/>
        <v>0</v>
      </c>
    </row>
    <row r="220" spans="1:10" ht="12.75">
      <c r="A220" s="1">
        <f t="shared" si="108"/>
        <v>8.833629385640785</v>
      </c>
      <c r="B220" s="1">
        <f t="shared" si="99"/>
        <v>8.833629385640785</v>
      </c>
      <c r="C220">
        <f t="shared" si="109"/>
        <v>0.557315053517695</v>
      </c>
      <c r="D220">
        <f t="shared" si="110"/>
        <v>0.557315053517695</v>
      </c>
      <c r="F220">
        <f t="shared" si="111"/>
        <v>-0.8303011087085027</v>
      </c>
      <c r="G220" s="1">
        <f t="shared" si="112"/>
        <v>0</v>
      </c>
      <c r="H220" s="1">
        <f t="shared" si="113"/>
        <v>-0.27298605519080776</v>
      </c>
      <c r="I220">
        <f t="shared" si="114"/>
        <v>0.06309015572054902</v>
      </c>
      <c r="J220">
        <f t="shared" si="115"/>
        <v>0</v>
      </c>
    </row>
    <row r="221" spans="1:10" ht="12.75">
      <c r="A221" s="1">
        <f t="shared" si="108"/>
        <v>8.933629385640785</v>
      </c>
      <c r="B221" s="1">
        <f t="shared" si="99"/>
        <v>8.933629385640785</v>
      </c>
      <c r="C221">
        <f t="shared" si="109"/>
        <v>0.4716390030942333</v>
      </c>
      <c r="D221">
        <f t="shared" si="110"/>
        <v>0.4716390030942333</v>
      </c>
      <c r="F221">
        <f t="shared" si="111"/>
        <v>-0.8817917275413043</v>
      </c>
      <c r="G221" s="1">
        <f t="shared" si="112"/>
        <v>0</v>
      </c>
      <c r="H221" s="1">
        <f t="shared" si="113"/>
        <v>-0.410152724447071</v>
      </c>
      <c r="I221">
        <f t="shared" si="114"/>
        <v>0.05279366120250173</v>
      </c>
      <c r="J221">
        <f t="shared" si="115"/>
        <v>0</v>
      </c>
    </row>
    <row r="222" spans="1:10" ht="12.75">
      <c r="A222" s="1">
        <f t="shared" si="108"/>
        <v>9.033629385640785</v>
      </c>
      <c r="B222" s="1">
        <f t="shared" si="99"/>
        <v>9.033629385640785</v>
      </c>
      <c r="C222">
        <f t="shared" si="109"/>
        <v>0.38125049165498076</v>
      </c>
      <c r="D222">
        <f t="shared" si="110"/>
        <v>0.38125049165498076</v>
      </c>
      <c r="F222">
        <f t="shared" si="111"/>
        <v>-0.9244717749141049</v>
      </c>
      <c r="G222" s="1">
        <f t="shared" si="112"/>
        <v>0</v>
      </c>
      <c r="H222" s="1">
        <f t="shared" si="113"/>
        <v>-0.5432212832591241</v>
      </c>
      <c r="I222">
        <f t="shared" si="114"/>
        <v>0.042203468327025845</v>
      </c>
      <c r="J222">
        <f t="shared" si="115"/>
        <v>0</v>
      </c>
    </row>
    <row r="223" spans="1:10" ht="12.75">
      <c r="A223" s="1">
        <f t="shared" si="108"/>
        <v>9.133629385640784</v>
      </c>
      <c r="B223" s="1">
        <f t="shared" si="99"/>
        <v>9.133629385640784</v>
      </c>
      <c r="C223">
        <f t="shared" si="109"/>
        <v>0.2870526513277688</v>
      </c>
      <c r="D223">
        <f t="shared" si="110"/>
        <v>0.2870526513277688</v>
      </c>
      <c r="F223">
        <f t="shared" si="111"/>
        <v>-0.9579148059017035</v>
      </c>
      <c r="G223" s="1">
        <f t="shared" si="112"/>
        <v>0</v>
      </c>
      <c r="H223" s="1">
        <f t="shared" si="113"/>
        <v>-0.6708621545739347</v>
      </c>
      <c r="I223">
        <f t="shared" si="114"/>
        <v>0.03142810368231622</v>
      </c>
      <c r="J223">
        <f t="shared" si="115"/>
        <v>0</v>
      </c>
    </row>
    <row r="224" spans="1:10" ht="12.75">
      <c r="A224" s="1">
        <f t="shared" si="108"/>
        <v>9.233629385640784</v>
      </c>
      <c r="B224" s="1">
        <f t="shared" si="99"/>
        <v>9.233629385640784</v>
      </c>
      <c r="C224">
        <f t="shared" si="109"/>
        <v>0.18998667579548084</v>
      </c>
      <c r="D224">
        <f t="shared" si="110"/>
        <v>0.18998667579548084</v>
      </c>
      <c r="F224">
        <f t="shared" si="111"/>
        <v>-0.9817866687932684</v>
      </c>
      <c r="G224" s="1">
        <f t="shared" si="112"/>
        <v>0</v>
      </c>
      <c r="H224" s="1">
        <f t="shared" si="113"/>
        <v>-0.7917999929977875</v>
      </c>
      <c r="I224">
        <f t="shared" si="114"/>
        <v>0.020575514552374077</v>
      </c>
      <c r="J224">
        <f t="shared" si="115"/>
        <v>0</v>
      </c>
    </row>
    <row r="225" spans="1:10" ht="12.75">
      <c r="A225" s="1">
        <f t="shared" si="108"/>
        <v>9.333629385640783</v>
      </c>
      <c r="B225" s="1">
        <f t="shared" si="99"/>
        <v>9.333629385640783</v>
      </c>
      <c r="C225">
        <f t="shared" si="109"/>
        <v>0.09102241619988984</v>
      </c>
      <c r="D225">
        <f t="shared" si="110"/>
        <v>0.09102241619988984</v>
      </c>
      <c r="F225">
        <f t="shared" si="111"/>
        <v>-0.9958488438257757</v>
      </c>
      <c r="G225" s="1">
        <f t="shared" si="112"/>
        <v>0</v>
      </c>
      <c r="H225" s="1">
        <f t="shared" si="113"/>
        <v>-0.9048264276258858</v>
      </c>
      <c r="I225">
        <f t="shared" si="114"/>
        <v>0.009752092400403454</v>
      </c>
      <c r="J225">
        <f t="shared" si="115"/>
        <v>0</v>
      </c>
    </row>
    <row r="226" spans="1:10" ht="12.75">
      <c r="A226" s="1">
        <f t="shared" si="108"/>
        <v>9.433629385640783</v>
      </c>
      <c r="B226" s="1">
        <f t="shared" si="99"/>
        <v>9.433629385640783</v>
      </c>
      <c r="C226">
        <f t="shared" si="109"/>
        <v>-0.008851309290359958</v>
      </c>
      <c r="D226">
        <f t="shared" si="110"/>
        <v>-0.008851309290359958</v>
      </c>
      <c r="F226">
        <f t="shared" si="111"/>
        <v>-0.9999608263946376</v>
      </c>
      <c r="G226" s="1">
        <f t="shared" si="112"/>
        <v>0</v>
      </c>
      <c r="H226" s="1">
        <f t="shared" si="113"/>
        <v>-1.0088121356849975</v>
      </c>
      <c r="I226">
        <f t="shared" si="114"/>
        <v>-0.0009382718918163997</v>
      </c>
      <c r="J226">
        <f t="shared" si="115"/>
        <v>0</v>
      </c>
    </row>
    <row r="227" spans="1:10" ht="12.75">
      <c r="A227" s="1">
        <f t="shared" si="108"/>
        <v>9.533629385640783</v>
      </c>
      <c r="B227" s="1">
        <f t="shared" si="99"/>
        <v>9.533629385640783</v>
      </c>
      <c r="C227">
        <f t="shared" si="109"/>
        <v>-0.10863659542403434</v>
      </c>
      <c r="D227">
        <f t="shared" si="110"/>
        <v>-0.10863659542403434</v>
      </c>
      <c r="F227">
        <f t="shared" si="111"/>
        <v>-0.9940815309292668</v>
      </c>
      <c r="G227" s="1">
        <f t="shared" si="112"/>
        <v>0</v>
      </c>
      <c r="H227" s="1">
        <f t="shared" si="113"/>
        <v>-1.102718126353301</v>
      </c>
      <c r="I227">
        <f t="shared" si="114"/>
        <v>-0.011395093204237513</v>
      </c>
      <c r="J227">
        <f t="shared" si="115"/>
        <v>0</v>
      </c>
    </row>
    <row r="228" spans="1:10" ht="12.75">
      <c r="A228" s="1">
        <f t="shared" si="108"/>
        <v>9.633629385640782</v>
      </c>
      <c r="B228" s="1">
        <f t="shared" si="99"/>
        <v>9.633629385640782</v>
      </c>
      <c r="C228">
        <f t="shared" si="109"/>
        <v>-0.2073364206067158</v>
      </c>
      <c r="D228">
        <f t="shared" si="110"/>
        <v>-0.2073364206067158</v>
      </c>
      <c r="F228">
        <f t="shared" si="111"/>
        <v>-0.9782697014065166</v>
      </c>
      <c r="G228" s="1">
        <f t="shared" si="112"/>
        <v>0</v>
      </c>
      <c r="H228" s="1">
        <f t="shared" si="113"/>
        <v>-1.1856061220132323</v>
      </c>
      <c r="I228">
        <f t="shared" si="114"/>
        <v>-0.021522150407379908</v>
      </c>
      <c r="J228">
        <f t="shared" si="115"/>
        <v>0</v>
      </c>
    </row>
    <row r="229" spans="1:10" ht="12.75">
      <c r="A229" s="1">
        <f t="shared" si="108"/>
        <v>9.733629385640782</v>
      </c>
      <c r="B229" s="1">
        <f t="shared" si="99"/>
        <v>9.733629385640782</v>
      </c>
      <c r="C229">
        <f t="shared" si="109"/>
        <v>-0.3039646088110035</v>
      </c>
      <c r="D229">
        <f t="shared" si="110"/>
        <v>-0.3039646088110035</v>
      </c>
      <c r="F229">
        <f t="shared" si="111"/>
        <v>-0.9526833244002824</v>
      </c>
      <c r="G229" s="1">
        <f t="shared" si="112"/>
        <v>0</v>
      </c>
      <c r="H229" s="1">
        <f t="shared" si="113"/>
        <v>-1.2566479332112859</v>
      </c>
      <c r="I229">
        <f t="shared" si="114"/>
        <v>-0.031228290781177403</v>
      </c>
      <c r="J229">
        <f t="shared" si="115"/>
        <v>0</v>
      </c>
    </row>
    <row r="230" spans="1:10" ht="12.75">
      <c r="A230" s="1">
        <f t="shared" si="108"/>
        <v>9.833629385640782</v>
      </c>
      <c r="B230" s="1">
        <f t="shared" si="99"/>
        <v>9.833629385640782</v>
      </c>
      <c r="C230">
        <f t="shared" si="109"/>
        <v>-0.3975556831213926</v>
      </c>
      <c r="D230">
        <f t="shared" si="110"/>
        <v>-0.3975556831213926</v>
      </c>
      <c r="F230">
        <f t="shared" si="111"/>
        <v>-0.9175780505318787</v>
      </c>
      <c r="G230" s="1">
        <f t="shared" si="112"/>
        <v>0</v>
      </c>
      <c r="H230" s="1">
        <f t="shared" si="113"/>
        <v>-1.3151337336532714</v>
      </c>
      <c r="I230">
        <f t="shared" si="114"/>
        <v>-0.04042817433224701</v>
      </c>
      <c r="J230">
        <f t="shared" si="115"/>
        <v>0</v>
      </c>
    </row>
    <row r="231" spans="1:10" ht="12.75">
      <c r="A231" s="1">
        <f aca="true" t="shared" si="116" ref="A231:A246">A230+0.1</f>
        <v>9.933629385640781</v>
      </c>
      <c r="B231" s="1">
        <f t="shared" si="99"/>
        <v>9.933629385640781</v>
      </c>
      <c r="C231">
        <f aca="true" t="shared" si="117" ref="C231:C246">$A$3*SIN($B$3*(A231+$C$3))+$D$3</f>
        <v>-0.4871745124604696</v>
      </c>
      <c r="D231">
        <f aca="true" t="shared" si="118" ref="D231:D246">SIN(A231)</f>
        <v>-0.4871745124604696</v>
      </c>
      <c r="F231">
        <f aca="true" t="shared" si="119" ref="F231:F246">$H$3*COS($I$3*(B231+$J$3))+$K$3</f>
        <v>-0.8733046400935379</v>
      </c>
      <c r="G231" s="1">
        <f aca="true" t="shared" si="120" ref="G231:G246">$E$2*COS(A231)</f>
        <v>0</v>
      </c>
      <c r="H231" s="1">
        <f aca="true" t="shared" si="121" ref="H231:H246">$F$2*(C231+F231)</f>
        <v>-1.3604791525540074</v>
      </c>
      <c r="I231">
        <f aca="true" t="shared" si="122" ref="I231:I246">1/A231*D231</f>
        <v>-0.049042952333684615</v>
      </c>
      <c r="J231">
        <f t="shared" si="115"/>
        <v>0</v>
      </c>
    </row>
    <row r="232" spans="1:10" ht="12.75">
      <c r="A232" s="1">
        <f t="shared" si="116"/>
        <v>10.033629385640781</v>
      </c>
      <c r="B232" s="1">
        <f t="shared" si="99"/>
        <v>10.033629385640781</v>
      </c>
      <c r="C232">
        <f t="shared" si="117"/>
        <v>-0.5719256551095249</v>
      </c>
      <c r="D232">
        <f t="shared" si="118"/>
        <v>-0.5719256551095249</v>
      </c>
      <c r="F232">
        <f t="shared" si="119"/>
        <v>-0.8203054583675161</v>
      </c>
      <c r="G232" s="1">
        <f t="shared" si="120"/>
        <v>0</v>
      </c>
      <c r="H232" s="1">
        <f t="shared" si="121"/>
        <v>-1.3922311134770409</v>
      </c>
      <c r="I232">
        <f t="shared" si="122"/>
        <v>-0.057000875069993406</v>
      </c>
      <c r="J232">
        <f aca="true" t="shared" si="123" ref="J232:J247">$G$2*(C232*F232)</f>
        <v>0</v>
      </c>
    </row>
    <row r="233" spans="1:10" ht="12.75">
      <c r="A233" s="1">
        <f t="shared" si="116"/>
        <v>10.13362938564078</v>
      </c>
      <c r="B233" s="1">
        <f t="shared" si="99"/>
        <v>10.13362938564078</v>
      </c>
      <c r="C233">
        <f t="shared" si="117"/>
        <v>-0.6509623056662122</v>
      </c>
      <c r="D233">
        <f t="shared" si="118"/>
        <v>-0.6509623056662122</v>
      </c>
      <c r="F233">
        <f t="shared" si="119"/>
        <v>-0.7591100556584196</v>
      </c>
      <c r="G233" s="1">
        <f t="shared" si="120"/>
        <v>0</v>
      </c>
      <c r="H233" s="1">
        <f t="shared" si="121"/>
        <v>-1.4100723613246318</v>
      </c>
      <c r="I233">
        <f t="shared" si="122"/>
        <v>-0.06423782446480795</v>
      </c>
      <c r="J233">
        <f t="shared" si="123"/>
        <v>0</v>
      </c>
    </row>
    <row r="234" spans="1:10" ht="12.75">
      <c r="A234" s="1">
        <f t="shared" si="116"/>
        <v>10.23362938564078</v>
      </c>
      <c r="B234" s="1">
        <f t="shared" si="99"/>
        <v>10.23362938564078</v>
      </c>
      <c r="C234">
        <f t="shared" si="117"/>
        <v>-0.7234947560442122</v>
      </c>
      <c r="D234">
        <f t="shared" si="118"/>
        <v>-0.7234947560442122</v>
      </c>
      <c r="F234">
        <f t="shared" si="119"/>
        <v>-0.6903298762016069</v>
      </c>
      <c r="G234" s="1">
        <f t="shared" si="120"/>
        <v>0</v>
      </c>
      <c r="H234" s="1">
        <f t="shared" si="121"/>
        <v>-1.4138246322458192</v>
      </c>
      <c r="I234">
        <f t="shared" si="122"/>
        <v>-0.07069776799415631</v>
      </c>
      <c r="J234">
        <f t="shared" si="123"/>
        <v>0</v>
      </c>
    </row>
    <row r="235" spans="1:10" ht="12.75">
      <c r="A235" s="1">
        <f t="shared" si="116"/>
        <v>10.33362938564078</v>
      </c>
      <c r="B235" s="1">
        <f t="shared" si="99"/>
        <v>10.33362938564078</v>
      </c>
      <c r="C235">
        <f t="shared" si="117"/>
        <v>-0.7887982859753884</v>
      </c>
      <c r="D235">
        <f t="shared" si="118"/>
        <v>-0.7887982859753884</v>
      </c>
      <c r="F235">
        <f t="shared" si="119"/>
        <v>-0.6146521488145058</v>
      </c>
      <c r="G235" s="1">
        <f t="shared" si="120"/>
        <v>0</v>
      </c>
      <c r="H235" s="1">
        <f t="shared" si="121"/>
        <v>-1.4034504347898942</v>
      </c>
      <c r="I235">
        <f t="shared" si="122"/>
        <v>-0.07633313103636875</v>
      </c>
      <c r="J235">
        <f t="shared" si="123"/>
        <v>0</v>
      </c>
    </row>
    <row r="236" spans="1:10" ht="12.75">
      <c r="A236" s="1">
        <f t="shared" si="116"/>
        <v>10.43362938564078</v>
      </c>
      <c r="B236" s="1">
        <f t="shared" si="99"/>
        <v>10.43362938564078</v>
      </c>
      <c r="C236">
        <f t="shared" si="117"/>
        <v>-0.8462204041751453</v>
      </c>
      <c r="D236">
        <f t="shared" si="118"/>
        <v>-0.8462204041751453</v>
      </c>
      <c r="F236">
        <f t="shared" si="119"/>
        <v>-0.5328330203334377</v>
      </c>
      <c r="G236" s="1">
        <f t="shared" si="120"/>
        <v>0</v>
      </c>
      <c r="H236" s="1">
        <f t="shared" si="121"/>
        <v>-1.379053424508583</v>
      </c>
      <c r="I236">
        <f t="shared" si="122"/>
        <v>-0.08110508557451265</v>
      </c>
      <c r="J236">
        <f t="shared" si="123"/>
        <v>0</v>
      </c>
    </row>
    <row r="237" spans="1:10" ht="12.75">
      <c r="A237" s="1">
        <f t="shared" si="116"/>
        <v>10.53362938564078</v>
      </c>
      <c r="B237" s="1">
        <f t="shared" si="99"/>
        <v>10.53362938564078</v>
      </c>
      <c r="C237">
        <f t="shared" si="117"/>
        <v>-0.8951873678196599</v>
      </c>
      <c r="D237">
        <f t="shared" si="118"/>
        <v>-0.8951873678196599</v>
      </c>
      <c r="F237">
        <f t="shared" si="119"/>
        <v>-0.44569000044437723</v>
      </c>
      <c r="G237" s="1">
        <f t="shared" si="120"/>
        <v>0</v>
      </c>
      <c r="H237" s="1">
        <f t="shared" si="121"/>
        <v>-1.3408773682640371</v>
      </c>
      <c r="I237">
        <f t="shared" si="122"/>
        <v>-0.084983753941444</v>
      </c>
      <c r="J237">
        <f t="shared" si="123"/>
        <v>0</v>
      </c>
    </row>
    <row r="238" spans="1:10" ht="12.75">
      <c r="A238" s="1">
        <f t="shared" si="116"/>
        <v>10.633629385640779</v>
      </c>
      <c r="B238" s="1">
        <f t="shared" si="99"/>
        <v>10.633629385640779</v>
      </c>
      <c r="C238">
        <f t="shared" si="117"/>
        <v>-0.9352099151945221</v>
      </c>
      <c r="D238">
        <f t="shared" si="118"/>
        <v>-0.9352099151945221</v>
      </c>
      <c r="F238">
        <f t="shared" si="119"/>
        <v>-0.35409379339640334</v>
      </c>
      <c r="G238" s="1">
        <f t="shared" si="120"/>
        <v>0</v>
      </c>
      <c r="H238" s="1">
        <f t="shared" si="121"/>
        <v>-1.2893037085909254</v>
      </c>
      <c r="I238">
        <f t="shared" si="122"/>
        <v>-0.08794832707423408</v>
      </c>
      <c r="J238">
        <f t="shared" si="123"/>
        <v>0</v>
      </c>
    </row>
    <row r="239" spans="1:10" ht="12.75">
      <c r="A239" s="1">
        <f t="shared" si="116"/>
        <v>10.733629385640779</v>
      </c>
      <c r="B239" s="1">
        <f t="shared" si="99"/>
        <v>10.733629385640779</v>
      </c>
      <c r="C239">
        <f t="shared" si="117"/>
        <v>-0.9658881542360577</v>
      </c>
      <c r="D239">
        <f t="shared" si="118"/>
        <v>-0.9658881542360577</v>
      </c>
      <c r="F239">
        <f t="shared" si="119"/>
        <v>-0.2589595982126588</v>
      </c>
      <c r="G239" s="1">
        <f t="shared" si="120"/>
        <v>0</v>
      </c>
      <c r="H239" s="1">
        <f t="shared" si="121"/>
        <v>-1.2248477524487165</v>
      </c>
      <c r="I239">
        <f t="shared" si="122"/>
        <v>-0.0899870975169128</v>
      </c>
      <c r="J239">
        <f t="shared" si="123"/>
        <v>0</v>
      </c>
    </row>
    <row r="240" spans="1:10" ht="12.75">
      <c r="A240" s="1">
        <f t="shared" si="116"/>
        <v>10.833629385640778</v>
      </c>
      <c r="B240" s="1">
        <f t="shared" si="99"/>
        <v>10.833629385640778</v>
      </c>
      <c r="C240">
        <f t="shared" si="117"/>
        <v>-0.9869155581206411</v>
      </c>
      <c r="D240">
        <f t="shared" si="118"/>
        <v>-0.9869155581206411</v>
      </c>
      <c r="F240">
        <f t="shared" si="119"/>
        <v>-0.1612379643242357</v>
      </c>
      <c r="G240" s="1">
        <f t="shared" si="120"/>
        <v>0</v>
      </c>
      <c r="H240" s="1">
        <f t="shared" si="121"/>
        <v>-1.148153522444877</v>
      </c>
      <c r="I240">
        <f t="shared" si="122"/>
        <v>-0.09109740817133075</v>
      </c>
      <c r="J240">
        <f t="shared" si="123"/>
        <v>0</v>
      </c>
    </row>
    <row r="241" spans="1:10" ht="12.75">
      <c r="A241" s="1">
        <f t="shared" si="116"/>
        <v>10.933629385640778</v>
      </c>
      <c r="B241" s="1">
        <f t="shared" si="99"/>
        <v>10.933629385640778</v>
      </c>
      <c r="C241">
        <f t="shared" si="117"/>
        <v>-0.9980820279793933</v>
      </c>
      <c r="D241">
        <f t="shared" si="118"/>
        <v>-0.9980820279793933</v>
      </c>
      <c r="F241">
        <f t="shared" si="119"/>
        <v>-0.0619052939944697</v>
      </c>
      <c r="G241" s="1">
        <f t="shared" si="120"/>
        <v>0</v>
      </c>
      <c r="H241" s="1">
        <f t="shared" si="121"/>
        <v>-1.059987321973863</v>
      </c>
      <c r="I241">
        <f t="shared" si="122"/>
        <v>-0.0912855185388104</v>
      </c>
      <c r="J241">
        <f t="shared" si="123"/>
        <v>0</v>
      </c>
    </row>
    <row r="242" spans="1:10" ht="12.75">
      <c r="A242" s="1">
        <f t="shared" si="116"/>
        <v>11.033629385640777</v>
      </c>
      <c r="B242" s="1">
        <f t="shared" si="99"/>
        <v>11.033629385640777</v>
      </c>
      <c r="C242">
        <f t="shared" si="117"/>
        <v>-0.9992759921366297</v>
      </c>
      <c r="D242">
        <f t="shared" si="118"/>
        <v>-0.9992759921366297</v>
      </c>
      <c r="F242">
        <f t="shared" si="119"/>
        <v>0.038045913569719494</v>
      </c>
      <c r="G242" s="1">
        <f t="shared" si="120"/>
        <v>0</v>
      </c>
      <c r="H242" s="1">
        <f t="shared" si="121"/>
        <v>-0.9612300785669101</v>
      </c>
      <c r="I242">
        <f t="shared" si="122"/>
        <v>-0.09056639091368182</v>
      </c>
      <c r="J242">
        <f t="shared" si="123"/>
        <v>0</v>
      </c>
    </row>
    <row r="243" spans="1:10" ht="12.75">
      <c r="A243" s="1">
        <f t="shared" si="116"/>
        <v>11.133629385640777</v>
      </c>
      <c r="B243" s="1">
        <f t="shared" si="99"/>
        <v>11.133629385640777</v>
      </c>
      <c r="C243">
        <f t="shared" si="117"/>
        <v>-0.9904855208971632</v>
      </c>
      <c r="D243">
        <f t="shared" si="118"/>
        <v>-0.9904855208971632</v>
      </c>
      <c r="F243">
        <f t="shared" si="119"/>
        <v>0.13761697894182703</v>
      </c>
      <c r="G243" s="1">
        <f t="shared" si="120"/>
        <v>0</v>
      </c>
      <c r="H243" s="1">
        <f t="shared" si="121"/>
        <v>-0.8528685419553362</v>
      </c>
      <c r="I243">
        <f t="shared" si="122"/>
        <v>-0.08896339967761173</v>
      </c>
      <c r="J243">
        <f t="shared" si="123"/>
        <v>0</v>
      </c>
    </row>
    <row r="244" spans="1:10" ht="12.75">
      <c r="A244" s="1">
        <f t="shared" si="116"/>
        <v>11.233629385640777</v>
      </c>
      <c r="B244" s="1">
        <f t="shared" si="99"/>
        <v>11.233629385640777</v>
      </c>
      <c r="C244">
        <f t="shared" si="117"/>
        <v>-0.9717984457438753</v>
      </c>
      <c r="D244">
        <f t="shared" si="118"/>
        <v>-0.9717984457438753</v>
      </c>
      <c r="F244">
        <f t="shared" si="119"/>
        <v>0.23581302095047302</v>
      </c>
      <c r="G244" s="1">
        <f t="shared" si="120"/>
        <v>0</v>
      </c>
      <c r="H244" s="1">
        <f t="shared" si="121"/>
        <v>-0.7359854247934023</v>
      </c>
      <c r="I244">
        <f t="shared" si="122"/>
        <v>-0.08650796749499877</v>
      </c>
      <c r="J244">
        <f t="shared" si="123"/>
        <v>0</v>
      </c>
    </row>
    <row r="245" spans="1:10" ht="12.75">
      <c r="A245" s="1">
        <f t="shared" si="116"/>
        <v>11.333629385640776</v>
      </c>
      <c r="B245" s="1">
        <f t="shared" si="99"/>
        <v>11.333629385640776</v>
      </c>
      <c r="C245">
        <f t="shared" si="117"/>
        <v>-0.9434014817545718</v>
      </c>
      <c r="D245">
        <f t="shared" si="118"/>
        <v>-0.9434014817545718</v>
      </c>
      <c r="F245">
        <f t="shared" si="119"/>
        <v>0.331652897203203</v>
      </c>
      <c r="G245" s="1">
        <f t="shared" si="120"/>
        <v>0</v>
      </c>
      <c r="H245" s="1">
        <f t="shared" si="121"/>
        <v>-0.6117485845513688</v>
      </c>
      <c r="I245">
        <f t="shared" si="122"/>
        <v>-0.08323913281916746</v>
      </c>
      <c r="J245">
        <f t="shared" si="123"/>
        <v>0</v>
      </c>
    </row>
    <row r="246" spans="1:10" ht="12.75">
      <c r="A246" s="1">
        <f t="shared" si="116"/>
        <v>11.433629385640776</v>
      </c>
      <c r="B246" s="1">
        <f t="shared" si="99"/>
        <v>11.433629385640776</v>
      </c>
      <c r="C246">
        <f t="shared" si="117"/>
        <v>-0.9055783620066455</v>
      </c>
      <c r="D246">
        <f t="shared" si="118"/>
        <v>-0.9055783620066455</v>
      </c>
      <c r="F246">
        <f t="shared" si="119"/>
        <v>0.42417900733695074</v>
      </c>
      <c r="G246" s="1">
        <f t="shared" si="120"/>
        <v>0</v>
      </c>
      <c r="H246" s="1">
        <f t="shared" si="121"/>
        <v>-0.4813993546696948</v>
      </c>
      <c r="I246">
        <f t="shared" si="122"/>
        <v>-0.07920305368161923</v>
      </c>
      <c r="J246">
        <f t="shared" si="123"/>
        <v>0</v>
      </c>
    </row>
    <row r="247" spans="1:10" ht="12.75">
      <c r="A247" s="1">
        <f aca="true" t="shared" si="124" ref="A247:A258">A246+0.1</f>
        <v>11.533629385640776</v>
      </c>
      <c r="B247" s="1">
        <f t="shared" si="99"/>
        <v>11.533629385640776</v>
      </c>
      <c r="C247">
        <f aca="true" t="shared" si="125" ref="C247:C258">$A$3*SIN($B$3*(A247+$C$3))+$D$3</f>
        <v>-0.8587070026099566</v>
      </c>
      <c r="D247">
        <f aca="true" t="shared" si="126" ref="D247:D258">SIN(A247)</f>
        <v>-0.8587070026099566</v>
      </c>
      <c r="F247">
        <f aca="true" t="shared" si="127" ref="F247:F258">$H$3*COS($I$3*(B247+$J$3))+$K$3</f>
        <v>0.5124668610443256</v>
      </c>
      <c r="G247" s="1">
        <f aca="true" t="shared" si="128" ref="G247:G258">$E$2*COS(A247)</f>
        <v>0</v>
      </c>
      <c r="H247" s="1">
        <f aca="true" t="shared" si="129" ref="H247:H258">$F$2*(C247+F247)</f>
        <v>-0.346240141565631</v>
      </c>
      <c r="I247">
        <f aca="true" t="shared" si="130" ref="I247:I258">1/A247*D247</f>
        <v>-0.07445245324763392</v>
      </c>
      <c r="J247">
        <f t="shared" si="123"/>
        <v>0</v>
      </c>
    </row>
    <row r="248" spans="1:10" ht="12.75">
      <c r="A248" s="1">
        <f t="shared" si="124"/>
        <v>11.633629385640775</v>
      </c>
      <c r="B248" s="1">
        <f t="shared" si="99"/>
        <v>11.633629385640775</v>
      </c>
      <c r="C248">
        <f t="shared" si="125"/>
        <v>-0.8032557266939852</v>
      </c>
      <c r="D248">
        <f t="shared" si="126"/>
        <v>-0.8032557266939852</v>
      </c>
      <c r="F248">
        <f t="shared" si="127"/>
        <v>0.5956343152751676</v>
      </c>
      <c r="G248" s="1">
        <f t="shared" si="128"/>
        <v>0</v>
      </c>
      <c r="H248" s="1">
        <f t="shared" si="129"/>
        <v>-0.20762141141881751</v>
      </c>
      <c r="I248">
        <f t="shared" si="130"/>
        <v>-0.06904601307700522</v>
      </c>
      <c r="J248">
        <f aca="true" t="shared" si="131" ref="J248:J258">$G$2*(C248*F248)</f>
        <v>0</v>
      </c>
    </row>
    <row r="249" spans="1:10" ht="12.75">
      <c r="A249" s="1">
        <f t="shared" si="124"/>
        <v>11.733629385640775</v>
      </c>
      <c r="B249" s="1">
        <f t="shared" si="99"/>
        <v>11.733629385640775</v>
      </c>
      <c r="C249">
        <f t="shared" si="125"/>
        <v>-0.7397785850779289</v>
      </c>
      <c r="D249">
        <f t="shared" si="126"/>
        <v>-0.7397785850779289</v>
      </c>
      <c r="F249">
        <f t="shared" si="127"/>
        <v>0.6728503883183077</v>
      </c>
      <c r="G249" s="1">
        <f t="shared" si="128"/>
        <v>0</v>
      </c>
      <c r="H249" s="1">
        <f t="shared" si="129"/>
        <v>-0.06692819675962125</v>
      </c>
      <c r="I249">
        <f t="shared" si="130"/>
        <v>-0.06304772042512655</v>
      </c>
      <c r="J249">
        <f t="shared" si="131"/>
        <v>0</v>
      </c>
    </row>
    <row r="250" spans="1:10" ht="12.75">
      <c r="A250" s="1">
        <f t="shared" si="124"/>
        <v>11.833629385640775</v>
      </c>
      <c r="B250" s="1">
        <f t="shared" si="99"/>
        <v>11.833629385640775</v>
      </c>
      <c r="C250">
        <f t="shared" si="125"/>
        <v>-0.6689098203780622</v>
      </c>
      <c r="D250">
        <f t="shared" si="126"/>
        <v>-0.6689098203780622</v>
      </c>
      <c r="F250">
        <f t="shared" si="127"/>
        <v>0.7433435626961389</v>
      </c>
      <c r="G250" s="1">
        <f t="shared" si="128"/>
        <v>0</v>
      </c>
      <c r="H250" s="1">
        <f t="shared" si="129"/>
        <v>0.07443374231807665</v>
      </c>
      <c r="I250">
        <f t="shared" si="130"/>
        <v>-0.05652617625406913</v>
      </c>
      <c r="J250">
        <f t="shared" si="131"/>
        <v>0</v>
      </c>
    </row>
    <row r="251" spans="1:10" ht="12.75">
      <c r="A251" s="1">
        <f t="shared" si="124"/>
        <v>11.933629385640774</v>
      </c>
      <c r="B251" s="1">
        <f t="shared" si="99"/>
        <v>11.933629385640774</v>
      </c>
      <c r="C251">
        <f t="shared" si="125"/>
        <v>-0.591357529865167</v>
      </c>
      <c r="D251">
        <f t="shared" si="126"/>
        <v>-0.591357529865167</v>
      </c>
      <c r="F251">
        <f t="shared" si="127"/>
        <v>0.8064094939122234</v>
      </c>
      <c r="G251" s="1">
        <f t="shared" si="128"/>
        <v>0</v>
      </c>
      <c r="H251" s="1">
        <f t="shared" si="129"/>
        <v>0.2150519640470564</v>
      </c>
      <c r="I251">
        <f t="shared" si="130"/>
        <v>-0.04955387089335305</v>
      </c>
      <c r="J251">
        <f t="shared" si="131"/>
        <v>0</v>
      </c>
    </row>
    <row r="252" spans="1:10" ht="12.75">
      <c r="A252" s="1">
        <f t="shared" si="124"/>
        <v>12.033629385640774</v>
      </c>
      <c r="B252" s="1">
        <f t="shared" si="99"/>
        <v>12.033629385640774</v>
      </c>
      <c r="C252">
        <f t="shared" si="125"/>
        <v>-0.5078965903906691</v>
      </c>
      <c r="D252">
        <f t="shared" si="126"/>
        <v>-0.5078965903906691</v>
      </c>
      <c r="F252">
        <f t="shared" si="127"/>
        <v>0.8614180480286752</v>
      </c>
      <c r="G252" s="1">
        <f t="shared" si="128"/>
        <v>0</v>
      </c>
      <c r="H252" s="1">
        <f t="shared" si="129"/>
        <v>0.353521457638006</v>
      </c>
      <c r="I252">
        <f t="shared" si="130"/>
        <v>-0.04220643449404557</v>
      </c>
      <c r="J252">
        <f t="shared" si="131"/>
        <v>0</v>
      </c>
    </row>
    <row r="253" spans="1:10" ht="12.75">
      <c r="A253" s="1">
        <f t="shared" si="124"/>
        <v>12.133629385640774</v>
      </c>
      <c r="B253" s="1">
        <f t="shared" si="99"/>
        <v>12.133629385640774</v>
      </c>
      <c r="C253">
        <f t="shared" si="125"/>
        <v>-0.41936091607327924</v>
      </c>
      <c r="D253">
        <f t="shared" si="126"/>
        <v>-0.41936091607327924</v>
      </c>
      <c r="F253">
        <f t="shared" si="127"/>
        <v>0.9078195977561732</v>
      </c>
      <c r="G253" s="1">
        <f t="shared" si="128"/>
        <v>0</v>
      </c>
      <c r="H253" s="1">
        <f t="shared" si="129"/>
        <v>0.4884586816828939</v>
      </c>
      <c r="I253">
        <f t="shared" si="130"/>
        <v>-0.03456186955648744</v>
      </c>
      <c r="J253">
        <f t="shared" si="131"/>
        <v>0</v>
      </c>
    </row>
    <row r="254" spans="1:10" ht="12.75">
      <c r="A254" s="1">
        <f t="shared" si="124"/>
        <v>12.233629385640773</v>
      </c>
      <c r="B254" s="1">
        <f t="shared" si="99"/>
        <v>12.233629385640773</v>
      </c>
      <c r="C254">
        <f t="shared" si="125"/>
        <v>-0.3266351261047738</v>
      </c>
      <c r="D254">
        <f t="shared" si="126"/>
        <v>-0.3266351261047738</v>
      </c>
      <c r="F254">
        <f t="shared" si="127"/>
        <v>0.9451505141481533</v>
      </c>
      <c r="G254" s="1">
        <f t="shared" si="128"/>
        <v>0</v>
      </c>
      <c r="H254" s="1">
        <f t="shared" si="129"/>
        <v>0.6185153880433796</v>
      </c>
      <c r="I254">
        <f t="shared" si="130"/>
        <v>-0.02669977288082324</v>
      </c>
      <c r="J254">
        <f t="shared" si="131"/>
        <v>0</v>
      </c>
    </row>
    <row r="255" spans="1:10" ht="12.75">
      <c r="A255" s="1">
        <f t="shared" si="124"/>
        <v>12.333629385640773</v>
      </c>
      <c r="B255" s="1">
        <f t="shared" si="99"/>
        <v>12.333629385640773</v>
      </c>
      <c r="C255">
        <f t="shared" si="125"/>
        <v>-0.23064570592744707</v>
      </c>
      <c r="D255">
        <f t="shared" si="126"/>
        <v>-0.23064570592744707</v>
      </c>
      <c r="F255">
        <f t="shared" si="127"/>
        <v>0.9730377990279871</v>
      </c>
      <c r="G255" s="1">
        <f t="shared" si="128"/>
        <v>0</v>
      </c>
      <c r="H255" s="1">
        <f t="shared" si="129"/>
        <v>0.7423920931005401</v>
      </c>
      <c r="I255">
        <f t="shared" si="130"/>
        <v>-0.0187005542906918</v>
      </c>
      <c r="J255">
        <f t="shared" si="131"/>
        <v>0</v>
      </c>
    </row>
    <row r="256" spans="1:10" ht="12.75">
      <c r="A256" s="1">
        <f t="shared" si="124"/>
        <v>12.433629385640772</v>
      </c>
      <c r="B256" s="1">
        <f t="shared" si="99"/>
        <v>12.433629385640772</v>
      </c>
      <c r="C256">
        <f t="shared" si="125"/>
        <v>-0.13235175009782713</v>
      </c>
      <c r="D256">
        <f t="shared" si="126"/>
        <v>-0.13235175009782713</v>
      </c>
      <c r="F256">
        <f t="shared" si="127"/>
        <v>0.9912028118634664</v>
      </c>
      <c r="G256" s="1">
        <f t="shared" si="128"/>
        <v>0</v>
      </c>
      <c r="H256" s="1">
        <f t="shared" si="129"/>
        <v>0.8588510617656393</v>
      </c>
      <c r="I256">
        <f t="shared" si="130"/>
        <v>-0.010644659414625645</v>
      </c>
      <c r="J256">
        <f t="shared" si="131"/>
        <v>0</v>
      </c>
    </row>
    <row r="257" spans="1:10" ht="12.75">
      <c r="A257" s="1">
        <f t="shared" si="124"/>
        <v>12.533629385640772</v>
      </c>
      <c r="B257" s="1">
        <f t="shared" si="99"/>
        <v>12.533629385640772</v>
      </c>
      <c r="C257">
        <f t="shared" si="125"/>
        <v>-0.03273537933090164</v>
      </c>
      <c r="D257">
        <f t="shared" si="126"/>
        <v>-0.03273537933090164</v>
      </c>
      <c r="F257">
        <f t="shared" si="127"/>
        <v>0.9994640538508937</v>
      </c>
      <c r="G257" s="1">
        <f t="shared" si="128"/>
        <v>0</v>
      </c>
      <c r="H257" s="1">
        <f t="shared" si="129"/>
        <v>0.966728674519992</v>
      </c>
      <c r="I257">
        <f t="shared" si="130"/>
        <v>-0.002611803678223095</v>
      </c>
      <c r="J257">
        <f t="shared" si="131"/>
        <v>0</v>
      </c>
    </row>
    <row r="258" spans="1:10" ht="12.75">
      <c r="A258" s="1">
        <f t="shared" si="124"/>
        <v>12.633629385640772</v>
      </c>
      <c r="B258" s="1">
        <f t="shared" si="99"/>
        <v>12.633629385640772</v>
      </c>
      <c r="C258">
        <f t="shared" si="125"/>
        <v>0.06720807252542046</v>
      </c>
      <c r="D258">
        <f t="shared" si="126"/>
        <v>0.06720807252542046</v>
      </c>
      <c r="F258">
        <f t="shared" si="127"/>
        <v>0.997738981391134</v>
      </c>
      <c r="G258" s="1">
        <f t="shared" si="128"/>
        <v>0</v>
      </c>
      <c r="H258" s="1">
        <f t="shared" si="129"/>
        <v>1.0649470539165544</v>
      </c>
      <c r="I258">
        <f t="shared" si="130"/>
        <v>0.005319775535113317</v>
      </c>
      <c r="J258">
        <f t="shared" si="131"/>
        <v>0</v>
      </c>
    </row>
    <row r="259" spans="1:8" ht="12.75">
      <c r="A259" s="1"/>
      <c r="B259" s="1"/>
      <c r="G259" s="1"/>
      <c r="H259" s="1"/>
    </row>
    <row r="260" spans="1:8" ht="12.75">
      <c r="A260" s="1"/>
      <c r="B260" s="1"/>
      <c r="G260" s="1"/>
      <c r="H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O27" sqref="O27"/>
    </sheetView>
  </sheetViews>
  <sheetFormatPr defaultColWidth="9.140625" defaultRowHeight="12.75"/>
  <sheetData>
    <row r="1" spans="1:8" ht="19.5" customHeight="1">
      <c r="A1" s="2" t="s">
        <v>0</v>
      </c>
      <c r="B1" s="2"/>
      <c r="E1" s="3" t="s">
        <v>16</v>
      </c>
      <c r="F1" s="3" t="s">
        <v>19</v>
      </c>
      <c r="G1" s="3" t="s">
        <v>20</v>
      </c>
      <c r="H1" s="2" t="s">
        <v>14</v>
      </c>
    </row>
    <row r="2" spans="1:11" ht="12.75">
      <c r="A2" t="s">
        <v>2</v>
      </c>
      <c r="B2" t="s">
        <v>3</v>
      </c>
      <c r="C2" t="s">
        <v>4</v>
      </c>
      <c r="D2" t="s">
        <v>5</v>
      </c>
      <c r="E2" s="3">
        <v>0</v>
      </c>
      <c r="F2" s="4">
        <v>1</v>
      </c>
      <c r="G2" s="4">
        <v>0</v>
      </c>
      <c r="H2" t="s">
        <v>7</v>
      </c>
      <c r="I2" t="s">
        <v>8</v>
      </c>
      <c r="J2" t="s">
        <v>9</v>
      </c>
      <c r="K2" t="s">
        <v>10</v>
      </c>
    </row>
    <row r="3" spans="1:11" ht="12.75">
      <c r="A3">
        <v>1</v>
      </c>
      <c r="B3" s="5">
        <v>1</v>
      </c>
      <c r="C3">
        <v>0</v>
      </c>
      <c r="D3">
        <v>0</v>
      </c>
      <c r="H3">
        <v>1</v>
      </c>
      <c r="I3">
        <v>1</v>
      </c>
      <c r="J3">
        <f>0*PI()/1</f>
        <v>0</v>
      </c>
      <c r="K3">
        <f>0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59"/>
  <sheetViews>
    <sheetView workbookViewId="0" topLeftCell="A241">
      <selection activeCell="I7" sqref="I7:I259"/>
    </sheetView>
  </sheetViews>
  <sheetFormatPr defaultColWidth="9.140625" defaultRowHeight="12.75"/>
  <cols>
    <col min="3" max="5" width="13.8515625" style="0" customWidth="1"/>
    <col min="6" max="6" width="12.7109375" style="0" customWidth="1"/>
  </cols>
  <sheetData>
    <row r="3" spans="1:11" ht="12.75">
      <c r="A3" t="s">
        <v>21</v>
      </c>
      <c r="B3" t="s">
        <v>22</v>
      </c>
      <c r="C3" t="s">
        <v>23</v>
      </c>
      <c r="F3" t="s">
        <v>24</v>
      </c>
      <c r="H3" t="s">
        <v>25</v>
      </c>
      <c r="I3" t="s">
        <v>26</v>
      </c>
      <c r="J3" t="s">
        <v>27</v>
      </c>
      <c r="K3" t="s">
        <v>28</v>
      </c>
    </row>
    <row r="4" spans="1:11" ht="12.75">
      <c r="A4">
        <f>'gr x~2'!A34</f>
        <v>1</v>
      </c>
      <c r="B4">
        <f>'gr x~2'!B34</f>
        <v>0</v>
      </c>
      <c r="C4">
        <f>'gr x~2'!C34</f>
        <v>0</v>
      </c>
      <c r="F4">
        <f>'gr x~2'!E34</f>
        <v>0</v>
      </c>
      <c r="H4">
        <f>'gr x~2'!G34</f>
        <v>1</v>
      </c>
      <c r="I4">
        <f>'gr x~2'!H34</f>
        <v>0</v>
      </c>
      <c r="J4">
        <f>'gr x~2'!I34</f>
        <v>1</v>
      </c>
      <c r="K4">
        <f>'gr x~2'!J34</f>
        <v>0</v>
      </c>
    </row>
    <row r="5" spans="4:12" ht="12.75">
      <c r="D5" t="s">
        <v>31</v>
      </c>
      <c r="J5" t="s">
        <v>21</v>
      </c>
      <c r="K5" t="s">
        <v>22</v>
      </c>
      <c r="L5" t="s">
        <v>23</v>
      </c>
    </row>
    <row r="6" spans="1:12" ht="12.75">
      <c r="A6" t="s">
        <v>12</v>
      </c>
      <c r="B6" t="s">
        <v>30</v>
      </c>
      <c r="C6" t="str">
        <f>CONCATENATE("f(x)=",fa,"x2+",fb,"x+",fc)</f>
        <v>f(x)=1x2+0x+0</v>
      </c>
      <c r="D6" t="s">
        <v>29</v>
      </c>
      <c r="E6" t="str">
        <f>CONCATENATE($J$4,"*f1(x)")</f>
        <v>1*f1(x)</v>
      </c>
      <c r="F6" t="str">
        <f>CONCATENATE($J$4,"*f1(x)+",$K$4)</f>
        <v>1*f1(x)+0</v>
      </c>
      <c r="G6" t="s">
        <v>24</v>
      </c>
      <c r="I6" t="s">
        <v>36</v>
      </c>
      <c r="J6">
        <f>'gr x~2'!$L$34</f>
        <v>1</v>
      </c>
      <c r="K6">
        <f>'gr x~2'!$M$34</f>
        <v>-4</v>
      </c>
      <c r="L6">
        <f>'gr x~2'!$N$34</f>
        <v>6</v>
      </c>
    </row>
    <row r="7" spans="1:9" ht="12.75">
      <c r="A7" s="1">
        <f>-12.5</f>
        <v>-12.5</v>
      </c>
      <c r="B7" s="1">
        <f>$H$4*(A7-$I$4)</f>
        <v>-12.5</v>
      </c>
      <c r="C7">
        <f>fa*A7*A7+fb*A7+fc</f>
        <v>156.25</v>
      </c>
      <c r="D7">
        <f>fa*B7*B7+fb*B7+fc</f>
        <v>156.25</v>
      </c>
      <c r="E7">
        <f>$J$4*D7</f>
        <v>156.25</v>
      </c>
      <c r="F7">
        <f>$J$4*D7+$K$4</f>
        <v>156.25</v>
      </c>
      <c r="G7">
        <f>$F$4*ABS(F7)</f>
        <v>0</v>
      </c>
      <c r="I7">
        <f>$J$6*A7*A7+$K$6*A7+$L$6</f>
        <v>212.25</v>
      </c>
    </row>
    <row r="8" spans="1:9" ht="12.75">
      <c r="A8" s="1">
        <f aca="true" t="shared" si="0" ref="A8:A22">A7+0.1</f>
        <v>-12.4</v>
      </c>
      <c r="B8" s="1">
        <f>$H$4*(A8-$I$4)</f>
        <v>-12.4</v>
      </c>
      <c r="C8">
        <f aca="true" t="shared" si="1" ref="C8:C23">fa*A8*A8+fb*A8+fc</f>
        <v>153.76000000000002</v>
      </c>
      <c r="D8">
        <f aca="true" t="shared" si="2" ref="D8:D66">fa*B8*B8+fb*B8+fc</f>
        <v>153.76000000000002</v>
      </c>
      <c r="E8">
        <f aca="true" t="shared" si="3" ref="E8:E71">$J$4*D8</f>
        <v>153.76000000000002</v>
      </c>
      <c r="F8">
        <f aca="true" t="shared" si="4" ref="F8:F23">$J$4*D8+$K$4</f>
        <v>153.76000000000002</v>
      </c>
      <c r="G8">
        <f>$F$4*ABS(F8)</f>
        <v>0</v>
      </c>
      <c r="I8">
        <f aca="true" t="shared" si="5" ref="I8:I71">$J$6*A8*A8+$K$6*A8+$L$6</f>
        <v>209.36</v>
      </c>
    </row>
    <row r="9" spans="1:9" ht="12.75">
      <c r="A9" s="1">
        <f t="shared" si="0"/>
        <v>-12.3</v>
      </c>
      <c r="B9" s="1">
        <f aca="true" t="shared" si="6" ref="B9:B24">$H$4*(A9-$I$4)</f>
        <v>-12.3</v>
      </c>
      <c r="C9">
        <f t="shared" si="1"/>
        <v>151.29000000000002</v>
      </c>
      <c r="D9">
        <f t="shared" si="2"/>
        <v>151.29000000000002</v>
      </c>
      <c r="E9">
        <f t="shared" si="3"/>
        <v>151.29000000000002</v>
      </c>
      <c r="F9">
        <f t="shared" si="4"/>
        <v>151.29000000000002</v>
      </c>
      <c r="G9">
        <f aca="true" t="shared" si="7" ref="G9:G24">$F$4*ABS(F9)</f>
        <v>0</v>
      </c>
      <c r="I9">
        <f t="shared" si="5"/>
        <v>206.49</v>
      </c>
    </row>
    <row r="10" spans="1:9" ht="12.75">
      <c r="A10" s="1">
        <f t="shared" si="0"/>
        <v>-12.200000000000001</v>
      </c>
      <c r="B10" s="1">
        <f t="shared" si="6"/>
        <v>-12.200000000000001</v>
      </c>
      <c r="C10">
        <f t="shared" si="1"/>
        <v>148.84000000000003</v>
      </c>
      <c r="D10">
        <f t="shared" si="2"/>
        <v>148.84000000000003</v>
      </c>
      <c r="E10">
        <f t="shared" si="3"/>
        <v>148.84000000000003</v>
      </c>
      <c r="F10">
        <f t="shared" si="4"/>
        <v>148.84000000000003</v>
      </c>
      <c r="G10">
        <f t="shared" si="7"/>
        <v>0</v>
      </c>
      <c r="I10">
        <f t="shared" si="5"/>
        <v>203.64000000000004</v>
      </c>
    </row>
    <row r="11" spans="1:9" ht="12.75">
      <c r="A11" s="1">
        <f t="shared" si="0"/>
        <v>-12.100000000000001</v>
      </c>
      <c r="B11" s="1">
        <f t="shared" si="6"/>
        <v>-12.100000000000001</v>
      </c>
      <c r="C11">
        <f t="shared" si="1"/>
        <v>146.41000000000003</v>
      </c>
      <c r="D11">
        <f t="shared" si="2"/>
        <v>146.41000000000003</v>
      </c>
      <c r="E11">
        <f t="shared" si="3"/>
        <v>146.41000000000003</v>
      </c>
      <c r="F11">
        <f t="shared" si="4"/>
        <v>146.41000000000003</v>
      </c>
      <c r="G11">
        <f t="shared" si="7"/>
        <v>0</v>
      </c>
      <c r="I11">
        <f t="shared" si="5"/>
        <v>200.81000000000003</v>
      </c>
    </row>
    <row r="12" spans="1:9" ht="12.75">
      <c r="A12" s="1">
        <f t="shared" si="0"/>
        <v>-12.000000000000002</v>
      </c>
      <c r="B12" s="1">
        <f t="shared" si="6"/>
        <v>-12.000000000000002</v>
      </c>
      <c r="C12">
        <f t="shared" si="1"/>
        <v>144.00000000000006</v>
      </c>
      <c r="D12">
        <f t="shared" si="2"/>
        <v>144.00000000000006</v>
      </c>
      <c r="E12">
        <f t="shared" si="3"/>
        <v>144.00000000000006</v>
      </c>
      <c r="F12">
        <f t="shared" si="4"/>
        <v>144.00000000000006</v>
      </c>
      <c r="G12">
        <f t="shared" si="7"/>
        <v>0</v>
      </c>
      <c r="I12">
        <f t="shared" si="5"/>
        <v>198.00000000000006</v>
      </c>
    </row>
    <row r="13" spans="1:9" ht="12.75">
      <c r="A13" s="1">
        <f t="shared" si="0"/>
        <v>-11.900000000000002</v>
      </c>
      <c r="B13" s="1">
        <f t="shared" si="6"/>
        <v>-11.900000000000002</v>
      </c>
      <c r="C13">
        <f t="shared" si="1"/>
        <v>141.61000000000004</v>
      </c>
      <c r="D13">
        <f t="shared" si="2"/>
        <v>141.61000000000004</v>
      </c>
      <c r="E13">
        <f t="shared" si="3"/>
        <v>141.61000000000004</v>
      </c>
      <c r="F13">
        <f t="shared" si="4"/>
        <v>141.61000000000004</v>
      </c>
      <c r="G13">
        <f t="shared" si="7"/>
        <v>0</v>
      </c>
      <c r="I13">
        <f t="shared" si="5"/>
        <v>195.21000000000004</v>
      </c>
    </row>
    <row r="14" spans="1:9" ht="12.75">
      <c r="A14" s="1">
        <f t="shared" si="0"/>
        <v>-11.800000000000002</v>
      </c>
      <c r="B14" s="1">
        <f t="shared" si="6"/>
        <v>-11.800000000000002</v>
      </c>
      <c r="C14">
        <f t="shared" si="1"/>
        <v>139.24000000000007</v>
      </c>
      <c r="D14">
        <f t="shared" si="2"/>
        <v>139.24000000000007</v>
      </c>
      <c r="E14">
        <f t="shared" si="3"/>
        <v>139.24000000000007</v>
      </c>
      <c r="F14">
        <f t="shared" si="4"/>
        <v>139.24000000000007</v>
      </c>
      <c r="G14">
        <f t="shared" si="7"/>
        <v>0</v>
      </c>
      <c r="I14">
        <f t="shared" si="5"/>
        <v>192.44000000000008</v>
      </c>
    </row>
    <row r="15" spans="1:9" ht="12.75">
      <c r="A15" s="1">
        <f t="shared" si="0"/>
        <v>-11.700000000000003</v>
      </c>
      <c r="B15" s="1">
        <f t="shared" si="6"/>
        <v>-11.700000000000003</v>
      </c>
      <c r="C15">
        <f t="shared" si="1"/>
        <v>136.89000000000007</v>
      </c>
      <c r="D15">
        <f t="shared" si="2"/>
        <v>136.89000000000007</v>
      </c>
      <c r="E15">
        <f t="shared" si="3"/>
        <v>136.89000000000007</v>
      </c>
      <c r="F15">
        <f t="shared" si="4"/>
        <v>136.89000000000007</v>
      </c>
      <c r="G15">
        <f t="shared" si="7"/>
        <v>0</v>
      </c>
      <c r="I15">
        <f t="shared" si="5"/>
        <v>189.69000000000008</v>
      </c>
    </row>
    <row r="16" spans="1:9" ht="12.75">
      <c r="A16" s="1">
        <f t="shared" si="0"/>
        <v>-11.600000000000003</v>
      </c>
      <c r="B16" s="1">
        <f t="shared" si="6"/>
        <v>-11.600000000000003</v>
      </c>
      <c r="C16">
        <f t="shared" si="1"/>
        <v>134.5600000000001</v>
      </c>
      <c r="D16">
        <f t="shared" si="2"/>
        <v>134.5600000000001</v>
      </c>
      <c r="E16">
        <f t="shared" si="3"/>
        <v>134.5600000000001</v>
      </c>
      <c r="F16">
        <f t="shared" si="4"/>
        <v>134.5600000000001</v>
      </c>
      <c r="G16">
        <f t="shared" si="7"/>
        <v>0</v>
      </c>
      <c r="I16">
        <f t="shared" si="5"/>
        <v>186.9600000000001</v>
      </c>
    </row>
    <row r="17" spans="1:9" ht="12.75">
      <c r="A17" s="1">
        <f t="shared" si="0"/>
        <v>-11.500000000000004</v>
      </c>
      <c r="B17" s="1">
        <f t="shared" si="6"/>
        <v>-11.500000000000004</v>
      </c>
      <c r="C17">
        <f t="shared" si="1"/>
        <v>132.25000000000009</v>
      </c>
      <c r="D17">
        <f t="shared" si="2"/>
        <v>132.25000000000009</v>
      </c>
      <c r="E17">
        <f t="shared" si="3"/>
        <v>132.25000000000009</v>
      </c>
      <c r="F17">
        <f t="shared" si="4"/>
        <v>132.25000000000009</v>
      </c>
      <c r="G17">
        <f t="shared" si="7"/>
        <v>0</v>
      </c>
      <c r="I17">
        <f t="shared" si="5"/>
        <v>184.2500000000001</v>
      </c>
    </row>
    <row r="18" spans="1:9" ht="12.75">
      <c r="A18" s="1">
        <f t="shared" si="0"/>
        <v>-11.400000000000004</v>
      </c>
      <c r="B18" s="1">
        <f t="shared" si="6"/>
        <v>-11.400000000000004</v>
      </c>
      <c r="C18">
        <f t="shared" si="1"/>
        <v>129.9600000000001</v>
      </c>
      <c r="D18">
        <f t="shared" si="2"/>
        <v>129.9600000000001</v>
      </c>
      <c r="E18">
        <f t="shared" si="3"/>
        <v>129.9600000000001</v>
      </c>
      <c r="F18">
        <f t="shared" si="4"/>
        <v>129.9600000000001</v>
      </c>
      <c r="G18">
        <f t="shared" si="7"/>
        <v>0</v>
      </c>
      <c r="I18">
        <f t="shared" si="5"/>
        <v>181.56000000000012</v>
      </c>
    </row>
    <row r="19" spans="1:9" ht="12.75">
      <c r="A19" s="1">
        <f t="shared" si="0"/>
        <v>-11.300000000000004</v>
      </c>
      <c r="B19" s="1">
        <f t="shared" si="6"/>
        <v>-11.300000000000004</v>
      </c>
      <c r="C19">
        <f t="shared" si="1"/>
        <v>127.6900000000001</v>
      </c>
      <c r="D19">
        <f t="shared" si="2"/>
        <v>127.6900000000001</v>
      </c>
      <c r="E19">
        <f t="shared" si="3"/>
        <v>127.6900000000001</v>
      </c>
      <c r="F19">
        <f t="shared" si="4"/>
        <v>127.6900000000001</v>
      </c>
      <c r="G19">
        <f t="shared" si="7"/>
        <v>0</v>
      </c>
      <c r="I19">
        <f t="shared" si="5"/>
        <v>178.8900000000001</v>
      </c>
    </row>
    <row r="20" spans="1:9" ht="12.75">
      <c r="A20" s="1">
        <f t="shared" si="0"/>
        <v>-11.200000000000005</v>
      </c>
      <c r="B20" s="1">
        <f t="shared" si="6"/>
        <v>-11.200000000000005</v>
      </c>
      <c r="C20">
        <f t="shared" si="1"/>
        <v>125.4400000000001</v>
      </c>
      <c r="D20">
        <f t="shared" si="2"/>
        <v>125.4400000000001</v>
      </c>
      <c r="E20">
        <f t="shared" si="3"/>
        <v>125.4400000000001</v>
      </c>
      <c r="F20">
        <f t="shared" si="4"/>
        <v>125.4400000000001</v>
      </c>
      <c r="G20">
        <f t="shared" si="7"/>
        <v>0</v>
      </c>
      <c r="I20">
        <f t="shared" si="5"/>
        <v>176.24000000000012</v>
      </c>
    </row>
    <row r="21" spans="1:9" ht="12.75">
      <c r="A21" s="1">
        <f t="shared" si="0"/>
        <v>-11.100000000000005</v>
      </c>
      <c r="B21" s="1">
        <f t="shared" si="6"/>
        <v>-11.100000000000005</v>
      </c>
      <c r="C21">
        <f t="shared" si="1"/>
        <v>123.21000000000011</v>
      </c>
      <c r="D21">
        <f t="shared" si="2"/>
        <v>123.21000000000011</v>
      </c>
      <c r="E21">
        <f t="shared" si="3"/>
        <v>123.21000000000011</v>
      </c>
      <c r="F21">
        <f t="shared" si="4"/>
        <v>123.21000000000011</v>
      </c>
      <c r="G21">
        <f t="shared" si="7"/>
        <v>0</v>
      </c>
      <c r="I21">
        <f t="shared" si="5"/>
        <v>173.61000000000013</v>
      </c>
    </row>
    <row r="22" spans="1:9" ht="12.75">
      <c r="A22" s="1">
        <f t="shared" si="0"/>
        <v>-11.000000000000005</v>
      </c>
      <c r="B22" s="1">
        <f t="shared" si="6"/>
        <v>-11.000000000000005</v>
      </c>
      <c r="C22">
        <f t="shared" si="1"/>
        <v>121.00000000000011</v>
      </c>
      <c r="D22">
        <f t="shared" si="2"/>
        <v>121.00000000000011</v>
      </c>
      <c r="E22">
        <f t="shared" si="3"/>
        <v>121.00000000000011</v>
      </c>
      <c r="F22">
        <f t="shared" si="4"/>
        <v>121.00000000000011</v>
      </c>
      <c r="G22">
        <f t="shared" si="7"/>
        <v>0</v>
      </c>
      <c r="I22">
        <f t="shared" si="5"/>
        <v>171.00000000000014</v>
      </c>
    </row>
    <row r="23" spans="1:9" ht="12.75">
      <c r="A23" s="1">
        <f>A22+0.1</f>
        <v>-10.900000000000006</v>
      </c>
      <c r="B23" s="1">
        <f t="shared" si="6"/>
        <v>-10.900000000000006</v>
      </c>
      <c r="C23">
        <f t="shared" si="1"/>
        <v>118.81000000000013</v>
      </c>
      <c r="D23">
        <f t="shared" si="2"/>
        <v>118.81000000000013</v>
      </c>
      <c r="E23">
        <f t="shared" si="3"/>
        <v>118.81000000000013</v>
      </c>
      <c r="F23">
        <f t="shared" si="4"/>
        <v>118.81000000000013</v>
      </c>
      <c r="G23">
        <f t="shared" si="7"/>
        <v>0</v>
      </c>
      <c r="I23">
        <f t="shared" si="5"/>
        <v>168.41000000000014</v>
      </c>
    </row>
    <row r="24" spans="1:9" ht="12.75">
      <c r="A24" s="1">
        <f aca="true" t="shared" si="8" ref="A24:A39">A23+0.1</f>
        <v>-10.800000000000006</v>
      </c>
      <c r="B24" s="1">
        <f t="shared" si="6"/>
        <v>-10.800000000000006</v>
      </c>
      <c r="C24">
        <f aca="true" t="shared" si="9" ref="C24:C39">fa*A24*A24+fb*A24+fc</f>
        <v>116.64000000000013</v>
      </c>
      <c r="D24">
        <f t="shared" si="2"/>
        <v>116.64000000000013</v>
      </c>
      <c r="E24">
        <f t="shared" si="3"/>
        <v>116.64000000000013</v>
      </c>
      <c r="F24">
        <f aca="true" t="shared" si="10" ref="F24:F39">$J$4*D24+$K$4</f>
        <v>116.64000000000013</v>
      </c>
      <c r="G24">
        <f t="shared" si="7"/>
        <v>0</v>
      </c>
      <c r="I24">
        <f t="shared" si="5"/>
        <v>165.84000000000015</v>
      </c>
    </row>
    <row r="25" spans="1:9" ht="12.75">
      <c r="A25" s="1">
        <f t="shared" si="8"/>
        <v>-10.700000000000006</v>
      </c>
      <c r="B25" s="1">
        <f aca="true" t="shared" si="11" ref="B25:B40">$H$4*(A25-$I$4)</f>
        <v>-10.700000000000006</v>
      </c>
      <c r="C25">
        <f t="shared" si="9"/>
        <v>114.49000000000014</v>
      </c>
      <c r="D25">
        <f t="shared" si="2"/>
        <v>114.49000000000014</v>
      </c>
      <c r="E25">
        <f t="shared" si="3"/>
        <v>114.49000000000014</v>
      </c>
      <c r="F25">
        <f t="shared" si="10"/>
        <v>114.49000000000014</v>
      </c>
      <c r="G25">
        <f aca="true" t="shared" si="12" ref="G25:G40">$F$4*ABS(F25)</f>
        <v>0</v>
      </c>
      <c r="I25">
        <f t="shared" si="5"/>
        <v>163.29000000000016</v>
      </c>
    </row>
    <row r="26" spans="1:9" ht="12.75">
      <c r="A26" s="1">
        <f t="shared" si="8"/>
        <v>-10.600000000000007</v>
      </c>
      <c r="B26" s="1">
        <f t="shared" si="11"/>
        <v>-10.600000000000007</v>
      </c>
      <c r="C26">
        <f t="shared" si="9"/>
        <v>112.36000000000014</v>
      </c>
      <c r="D26">
        <f t="shared" si="2"/>
        <v>112.36000000000014</v>
      </c>
      <c r="E26">
        <f t="shared" si="3"/>
        <v>112.36000000000014</v>
      </c>
      <c r="F26">
        <f t="shared" si="10"/>
        <v>112.36000000000014</v>
      </c>
      <c r="G26">
        <f t="shared" si="12"/>
        <v>0</v>
      </c>
      <c r="I26">
        <f t="shared" si="5"/>
        <v>160.76000000000016</v>
      </c>
    </row>
    <row r="27" spans="1:9" ht="12.75">
      <c r="A27" s="1">
        <f t="shared" si="8"/>
        <v>-10.500000000000007</v>
      </c>
      <c r="B27" s="1">
        <f t="shared" si="11"/>
        <v>-10.500000000000007</v>
      </c>
      <c r="C27">
        <f t="shared" si="9"/>
        <v>110.25000000000014</v>
      </c>
      <c r="D27">
        <f t="shared" si="2"/>
        <v>110.25000000000014</v>
      </c>
      <c r="E27">
        <f t="shared" si="3"/>
        <v>110.25000000000014</v>
      </c>
      <c r="F27">
        <f t="shared" si="10"/>
        <v>110.25000000000014</v>
      </c>
      <c r="G27">
        <f t="shared" si="12"/>
        <v>0</v>
      </c>
      <c r="I27">
        <f t="shared" si="5"/>
        <v>158.25000000000017</v>
      </c>
    </row>
    <row r="28" spans="1:9" ht="12.75">
      <c r="A28" s="1">
        <f t="shared" si="8"/>
        <v>-10.400000000000007</v>
      </c>
      <c r="B28" s="1">
        <f t="shared" si="11"/>
        <v>-10.400000000000007</v>
      </c>
      <c r="C28">
        <f t="shared" si="9"/>
        <v>108.16000000000015</v>
      </c>
      <c r="D28">
        <f t="shared" si="2"/>
        <v>108.16000000000015</v>
      </c>
      <c r="E28">
        <f t="shared" si="3"/>
        <v>108.16000000000015</v>
      </c>
      <c r="F28">
        <f t="shared" si="10"/>
        <v>108.16000000000015</v>
      </c>
      <c r="G28">
        <f t="shared" si="12"/>
        <v>0</v>
      </c>
      <c r="I28">
        <f t="shared" si="5"/>
        <v>155.7600000000002</v>
      </c>
    </row>
    <row r="29" spans="1:9" ht="12.75">
      <c r="A29" s="1">
        <f t="shared" si="8"/>
        <v>-10.300000000000008</v>
      </c>
      <c r="B29" s="1">
        <f t="shared" si="11"/>
        <v>-10.300000000000008</v>
      </c>
      <c r="C29">
        <f t="shared" si="9"/>
        <v>106.09000000000016</v>
      </c>
      <c r="D29">
        <f t="shared" si="2"/>
        <v>106.09000000000016</v>
      </c>
      <c r="E29">
        <f t="shared" si="3"/>
        <v>106.09000000000016</v>
      </c>
      <c r="F29">
        <f t="shared" si="10"/>
        <v>106.09000000000016</v>
      </c>
      <c r="G29">
        <f t="shared" si="12"/>
        <v>0</v>
      </c>
      <c r="I29">
        <f t="shared" si="5"/>
        <v>153.2900000000002</v>
      </c>
    </row>
    <row r="30" spans="1:9" ht="12.75">
      <c r="A30" s="1">
        <f t="shared" si="8"/>
        <v>-10.200000000000008</v>
      </c>
      <c r="B30" s="1">
        <f t="shared" si="11"/>
        <v>-10.200000000000008</v>
      </c>
      <c r="C30">
        <f t="shared" si="9"/>
        <v>104.04000000000016</v>
      </c>
      <c r="D30">
        <f t="shared" si="2"/>
        <v>104.04000000000016</v>
      </c>
      <c r="E30">
        <f t="shared" si="3"/>
        <v>104.04000000000016</v>
      </c>
      <c r="F30">
        <f t="shared" si="10"/>
        <v>104.04000000000016</v>
      </c>
      <c r="G30">
        <f t="shared" si="12"/>
        <v>0</v>
      </c>
      <c r="I30">
        <f t="shared" si="5"/>
        <v>150.8400000000002</v>
      </c>
    </row>
    <row r="31" spans="1:9" ht="12.75">
      <c r="A31" s="1">
        <f t="shared" si="8"/>
        <v>-10.100000000000009</v>
      </c>
      <c r="B31" s="1">
        <f t="shared" si="11"/>
        <v>-10.100000000000009</v>
      </c>
      <c r="C31">
        <f t="shared" si="9"/>
        <v>102.01000000000018</v>
      </c>
      <c r="D31">
        <f t="shared" si="2"/>
        <v>102.01000000000018</v>
      </c>
      <c r="E31">
        <f t="shared" si="3"/>
        <v>102.01000000000018</v>
      </c>
      <c r="F31">
        <f t="shared" si="10"/>
        <v>102.01000000000018</v>
      </c>
      <c r="G31">
        <f t="shared" si="12"/>
        <v>0</v>
      </c>
      <c r="I31">
        <f t="shared" si="5"/>
        <v>148.4100000000002</v>
      </c>
    </row>
    <row r="32" spans="1:9" ht="12.75">
      <c r="A32" s="1">
        <f t="shared" si="8"/>
        <v>-10.000000000000009</v>
      </c>
      <c r="B32" s="1">
        <f t="shared" si="11"/>
        <v>-10.000000000000009</v>
      </c>
      <c r="C32">
        <f t="shared" si="9"/>
        <v>100.00000000000017</v>
      </c>
      <c r="D32">
        <f t="shared" si="2"/>
        <v>100.00000000000017</v>
      </c>
      <c r="E32">
        <f t="shared" si="3"/>
        <v>100.00000000000017</v>
      </c>
      <c r="F32">
        <f t="shared" si="10"/>
        <v>100.00000000000017</v>
      </c>
      <c r="G32">
        <f t="shared" si="12"/>
        <v>0</v>
      </c>
      <c r="I32">
        <f t="shared" si="5"/>
        <v>146.0000000000002</v>
      </c>
    </row>
    <row r="33" spans="1:9" ht="12.75">
      <c r="A33" s="1">
        <f>A32+0.1</f>
        <v>-9.90000000000001</v>
      </c>
      <c r="B33" s="1">
        <f t="shared" si="11"/>
        <v>-9.90000000000001</v>
      </c>
      <c r="C33">
        <f t="shared" si="9"/>
        <v>98.01000000000019</v>
      </c>
      <c r="D33">
        <f t="shared" si="2"/>
        <v>98.01000000000019</v>
      </c>
      <c r="E33">
        <f t="shared" si="3"/>
        <v>98.01000000000019</v>
      </c>
      <c r="F33">
        <f t="shared" si="10"/>
        <v>98.01000000000019</v>
      </c>
      <c r="G33">
        <f t="shared" si="12"/>
        <v>0</v>
      </c>
      <c r="I33">
        <f t="shared" si="5"/>
        <v>143.61000000000024</v>
      </c>
    </row>
    <row r="34" spans="1:9" ht="12.75">
      <c r="A34" s="1">
        <f t="shared" si="8"/>
        <v>-9.80000000000001</v>
      </c>
      <c r="B34" s="1">
        <f t="shared" si="11"/>
        <v>-9.80000000000001</v>
      </c>
      <c r="C34">
        <f t="shared" si="9"/>
        <v>96.04000000000019</v>
      </c>
      <c r="D34">
        <f t="shared" si="2"/>
        <v>96.04000000000019</v>
      </c>
      <c r="E34">
        <f t="shared" si="3"/>
        <v>96.04000000000019</v>
      </c>
      <c r="F34">
        <f t="shared" si="10"/>
        <v>96.04000000000019</v>
      </c>
      <c r="G34">
        <f t="shared" si="12"/>
        <v>0</v>
      </c>
      <c r="I34">
        <f t="shared" si="5"/>
        <v>141.24000000000024</v>
      </c>
    </row>
    <row r="35" spans="1:9" ht="12.75">
      <c r="A35" s="1">
        <f t="shared" si="8"/>
        <v>-9.70000000000001</v>
      </c>
      <c r="B35" s="1">
        <f t="shared" si="11"/>
        <v>-9.70000000000001</v>
      </c>
      <c r="C35">
        <f t="shared" si="9"/>
        <v>94.09000000000019</v>
      </c>
      <c r="D35">
        <f t="shared" si="2"/>
        <v>94.09000000000019</v>
      </c>
      <c r="E35">
        <f t="shared" si="3"/>
        <v>94.09000000000019</v>
      </c>
      <c r="F35">
        <f t="shared" si="10"/>
        <v>94.09000000000019</v>
      </c>
      <c r="G35">
        <f t="shared" si="12"/>
        <v>0</v>
      </c>
      <c r="I35">
        <f t="shared" si="5"/>
        <v>138.8900000000002</v>
      </c>
    </row>
    <row r="36" spans="1:9" ht="12.75">
      <c r="A36" s="1">
        <f t="shared" si="8"/>
        <v>-9.60000000000001</v>
      </c>
      <c r="B36" s="1">
        <f t="shared" si="11"/>
        <v>-9.60000000000001</v>
      </c>
      <c r="C36">
        <f t="shared" si="9"/>
        <v>92.1600000000002</v>
      </c>
      <c r="D36">
        <f t="shared" si="2"/>
        <v>92.1600000000002</v>
      </c>
      <c r="E36">
        <f t="shared" si="3"/>
        <v>92.1600000000002</v>
      </c>
      <c r="F36">
        <f t="shared" si="10"/>
        <v>92.1600000000002</v>
      </c>
      <c r="G36">
        <f t="shared" si="12"/>
        <v>0</v>
      </c>
      <c r="I36">
        <f t="shared" si="5"/>
        <v>136.56000000000023</v>
      </c>
    </row>
    <row r="37" spans="1:9" ht="12.75">
      <c r="A37" s="1">
        <f t="shared" si="8"/>
        <v>-9.50000000000001</v>
      </c>
      <c r="B37" s="1">
        <f t="shared" si="11"/>
        <v>-9.50000000000001</v>
      </c>
      <c r="C37">
        <f t="shared" si="9"/>
        <v>90.2500000000002</v>
      </c>
      <c r="D37">
        <f t="shared" si="2"/>
        <v>90.2500000000002</v>
      </c>
      <c r="E37">
        <f t="shared" si="3"/>
        <v>90.2500000000002</v>
      </c>
      <c r="F37">
        <f t="shared" si="10"/>
        <v>90.2500000000002</v>
      </c>
      <c r="G37">
        <f t="shared" si="12"/>
        <v>0</v>
      </c>
      <c r="I37">
        <f t="shared" si="5"/>
        <v>134.25000000000023</v>
      </c>
    </row>
    <row r="38" spans="1:9" ht="12.75">
      <c r="A38" s="1">
        <f t="shared" si="8"/>
        <v>-9.400000000000011</v>
      </c>
      <c r="B38" s="1">
        <f t="shared" si="11"/>
        <v>-9.400000000000011</v>
      </c>
      <c r="C38">
        <f t="shared" si="9"/>
        <v>88.36000000000021</v>
      </c>
      <c r="D38">
        <f t="shared" si="2"/>
        <v>88.36000000000021</v>
      </c>
      <c r="E38">
        <f t="shared" si="3"/>
        <v>88.36000000000021</v>
      </c>
      <c r="F38">
        <f t="shared" si="10"/>
        <v>88.36000000000021</v>
      </c>
      <c r="G38">
        <f t="shared" si="12"/>
        <v>0</v>
      </c>
      <c r="I38">
        <f t="shared" si="5"/>
        <v>131.96000000000026</v>
      </c>
    </row>
    <row r="39" spans="1:9" ht="12.75">
      <c r="A39" s="1">
        <f t="shared" si="8"/>
        <v>-9.300000000000011</v>
      </c>
      <c r="B39" s="1">
        <f t="shared" si="11"/>
        <v>-9.300000000000011</v>
      </c>
      <c r="C39">
        <f t="shared" si="9"/>
        <v>86.49000000000021</v>
      </c>
      <c r="D39">
        <f t="shared" si="2"/>
        <v>86.49000000000021</v>
      </c>
      <c r="E39">
        <f t="shared" si="3"/>
        <v>86.49000000000021</v>
      </c>
      <c r="F39">
        <f t="shared" si="10"/>
        <v>86.49000000000021</v>
      </c>
      <c r="G39">
        <f t="shared" si="12"/>
        <v>0</v>
      </c>
      <c r="I39">
        <f t="shared" si="5"/>
        <v>129.69000000000025</v>
      </c>
    </row>
    <row r="40" spans="1:9" ht="12.75">
      <c r="A40" s="1">
        <f aca="true" t="shared" si="13" ref="A40:A55">A39+0.1</f>
        <v>-9.200000000000012</v>
      </c>
      <c r="B40" s="1">
        <f t="shared" si="11"/>
        <v>-9.200000000000012</v>
      </c>
      <c r="C40">
        <f aca="true" t="shared" si="14" ref="C40:C55">fa*A40*A40+fb*A40+fc</f>
        <v>84.64000000000021</v>
      </c>
      <c r="D40">
        <f t="shared" si="2"/>
        <v>84.64000000000021</v>
      </c>
      <c r="E40">
        <f t="shared" si="3"/>
        <v>84.64000000000021</v>
      </c>
      <c r="F40">
        <f aca="true" t="shared" si="15" ref="F40:F55">$J$4*D40+$K$4</f>
        <v>84.64000000000021</v>
      </c>
      <c r="G40">
        <f t="shared" si="12"/>
        <v>0</v>
      </c>
      <c r="I40">
        <f t="shared" si="5"/>
        <v>127.44000000000025</v>
      </c>
    </row>
    <row r="41" spans="1:9" ht="12.75">
      <c r="A41" s="1">
        <f t="shared" si="13"/>
        <v>-9.100000000000012</v>
      </c>
      <c r="B41" s="1">
        <f aca="true" t="shared" si="16" ref="B41:B56">$H$4*(A41-$I$4)</f>
        <v>-9.100000000000012</v>
      </c>
      <c r="C41">
        <f t="shared" si="14"/>
        <v>82.81000000000022</v>
      </c>
      <c r="D41">
        <f t="shared" si="2"/>
        <v>82.81000000000022</v>
      </c>
      <c r="E41">
        <f t="shared" si="3"/>
        <v>82.81000000000022</v>
      </c>
      <c r="F41">
        <f t="shared" si="15"/>
        <v>82.81000000000022</v>
      </c>
      <c r="G41">
        <f aca="true" t="shared" si="17" ref="G41:G56">$F$4*ABS(F41)</f>
        <v>0</v>
      </c>
      <c r="I41">
        <f t="shared" si="5"/>
        <v>125.21000000000026</v>
      </c>
    </row>
    <row r="42" spans="1:9" ht="12.75">
      <c r="A42" s="1">
        <f t="shared" si="13"/>
        <v>-9.000000000000012</v>
      </c>
      <c r="B42" s="1">
        <f t="shared" si="16"/>
        <v>-9.000000000000012</v>
      </c>
      <c r="C42">
        <f t="shared" si="14"/>
        <v>81.00000000000023</v>
      </c>
      <c r="D42">
        <f t="shared" si="2"/>
        <v>81.00000000000023</v>
      </c>
      <c r="E42">
        <f t="shared" si="3"/>
        <v>81.00000000000023</v>
      </c>
      <c r="F42">
        <f t="shared" si="15"/>
        <v>81.00000000000023</v>
      </c>
      <c r="G42">
        <f t="shared" si="17"/>
        <v>0</v>
      </c>
      <c r="I42">
        <f t="shared" si="5"/>
        <v>123.00000000000028</v>
      </c>
    </row>
    <row r="43" spans="1:9" ht="12.75">
      <c r="A43" s="1">
        <f>A42+0.1</f>
        <v>-8.900000000000013</v>
      </c>
      <c r="B43" s="1">
        <f t="shared" si="16"/>
        <v>-8.900000000000013</v>
      </c>
      <c r="C43">
        <f t="shared" si="14"/>
        <v>79.21000000000022</v>
      </c>
      <c r="D43">
        <f t="shared" si="2"/>
        <v>79.21000000000022</v>
      </c>
      <c r="E43">
        <f t="shared" si="3"/>
        <v>79.21000000000022</v>
      </c>
      <c r="F43">
        <f t="shared" si="15"/>
        <v>79.21000000000022</v>
      </c>
      <c r="G43">
        <f t="shared" si="17"/>
        <v>0</v>
      </c>
      <c r="I43">
        <f t="shared" si="5"/>
        <v>120.81000000000027</v>
      </c>
    </row>
    <row r="44" spans="1:9" ht="12.75">
      <c r="A44" s="1">
        <f t="shared" si="13"/>
        <v>-8.800000000000013</v>
      </c>
      <c r="B44" s="1">
        <f t="shared" si="16"/>
        <v>-8.800000000000013</v>
      </c>
      <c r="C44">
        <f t="shared" si="14"/>
        <v>77.44000000000023</v>
      </c>
      <c r="D44">
        <f t="shared" si="2"/>
        <v>77.44000000000023</v>
      </c>
      <c r="E44">
        <f t="shared" si="3"/>
        <v>77.44000000000023</v>
      </c>
      <c r="F44">
        <f t="shared" si="15"/>
        <v>77.44000000000023</v>
      </c>
      <c r="G44">
        <f t="shared" si="17"/>
        <v>0</v>
      </c>
      <c r="I44">
        <f t="shared" si="5"/>
        <v>118.64000000000027</v>
      </c>
    </row>
    <row r="45" spans="1:9" ht="12.75">
      <c r="A45" s="1">
        <f t="shared" si="13"/>
        <v>-8.700000000000014</v>
      </c>
      <c r="B45" s="1">
        <f t="shared" si="16"/>
        <v>-8.700000000000014</v>
      </c>
      <c r="C45">
        <f t="shared" si="14"/>
        <v>75.69000000000024</v>
      </c>
      <c r="D45">
        <f t="shared" si="2"/>
        <v>75.69000000000024</v>
      </c>
      <c r="E45">
        <f t="shared" si="3"/>
        <v>75.69000000000024</v>
      </c>
      <c r="F45">
        <f t="shared" si="15"/>
        <v>75.69000000000024</v>
      </c>
      <c r="G45">
        <f t="shared" si="17"/>
        <v>0</v>
      </c>
      <c r="I45">
        <f t="shared" si="5"/>
        <v>116.4900000000003</v>
      </c>
    </row>
    <row r="46" spans="1:9" ht="12.75">
      <c r="A46" s="1">
        <f t="shared" si="13"/>
        <v>-8.600000000000014</v>
      </c>
      <c r="B46" s="1">
        <f t="shared" si="16"/>
        <v>-8.600000000000014</v>
      </c>
      <c r="C46">
        <f t="shared" si="14"/>
        <v>73.96000000000024</v>
      </c>
      <c r="D46">
        <f t="shared" si="2"/>
        <v>73.96000000000024</v>
      </c>
      <c r="E46">
        <f t="shared" si="3"/>
        <v>73.96000000000024</v>
      </c>
      <c r="F46">
        <f t="shared" si="15"/>
        <v>73.96000000000024</v>
      </c>
      <c r="G46">
        <f t="shared" si="17"/>
        <v>0</v>
      </c>
      <c r="I46">
        <f t="shared" si="5"/>
        <v>114.3600000000003</v>
      </c>
    </row>
    <row r="47" spans="1:9" ht="12.75">
      <c r="A47" s="1">
        <f t="shared" si="13"/>
        <v>-8.500000000000014</v>
      </c>
      <c r="B47" s="1">
        <f t="shared" si="16"/>
        <v>-8.500000000000014</v>
      </c>
      <c r="C47">
        <f t="shared" si="14"/>
        <v>72.25000000000024</v>
      </c>
      <c r="D47">
        <f t="shared" si="2"/>
        <v>72.25000000000024</v>
      </c>
      <c r="E47">
        <f t="shared" si="3"/>
        <v>72.25000000000024</v>
      </c>
      <c r="F47">
        <f t="shared" si="15"/>
        <v>72.25000000000024</v>
      </c>
      <c r="G47">
        <f t="shared" si="17"/>
        <v>0</v>
      </c>
      <c r="I47">
        <f t="shared" si="5"/>
        <v>112.2500000000003</v>
      </c>
    </row>
    <row r="48" spans="1:9" ht="12.75">
      <c r="A48" s="1">
        <f t="shared" si="13"/>
        <v>-8.400000000000015</v>
      </c>
      <c r="B48" s="1">
        <f t="shared" si="16"/>
        <v>-8.400000000000015</v>
      </c>
      <c r="C48">
        <f t="shared" si="14"/>
        <v>70.56000000000024</v>
      </c>
      <c r="D48">
        <f t="shared" si="2"/>
        <v>70.56000000000024</v>
      </c>
      <c r="E48">
        <f t="shared" si="3"/>
        <v>70.56000000000024</v>
      </c>
      <c r="F48">
        <f t="shared" si="15"/>
        <v>70.56000000000024</v>
      </c>
      <c r="G48">
        <f t="shared" si="17"/>
        <v>0</v>
      </c>
      <c r="I48">
        <f t="shared" si="5"/>
        <v>110.16000000000031</v>
      </c>
    </row>
    <row r="49" spans="1:9" ht="12.75">
      <c r="A49" s="1">
        <f t="shared" si="13"/>
        <v>-8.300000000000015</v>
      </c>
      <c r="B49" s="1">
        <f t="shared" si="16"/>
        <v>-8.300000000000015</v>
      </c>
      <c r="C49">
        <f t="shared" si="14"/>
        <v>68.89000000000024</v>
      </c>
      <c r="D49">
        <f t="shared" si="2"/>
        <v>68.89000000000024</v>
      </c>
      <c r="E49">
        <f t="shared" si="3"/>
        <v>68.89000000000024</v>
      </c>
      <c r="F49">
        <f t="shared" si="15"/>
        <v>68.89000000000024</v>
      </c>
      <c r="G49">
        <f t="shared" si="17"/>
        <v>0</v>
      </c>
      <c r="I49">
        <f t="shared" si="5"/>
        <v>108.0900000000003</v>
      </c>
    </row>
    <row r="50" spans="1:9" ht="12.75">
      <c r="A50" s="1">
        <f t="shared" si="13"/>
        <v>-8.200000000000015</v>
      </c>
      <c r="B50" s="1">
        <f t="shared" si="16"/>
        <v>-8.200000000000015</v>
      </c>
      <c r="C50">
        <f t="shared" si="14"/>
        <v>67.24000000000025</v>
      </c>
      <c r="D50">
        <f t="shared" si="2"/>
        <v>67.24000000000025</v>
      </c>
      <c r="E50">
        <f t="shared" si="3"/>
        <v>67.24000000000025</v>
      </c>
      <c r="F50">
        <f t="shared" si="15"/>
        <v>67.24000000000025</v>
      </c>
      <c r="G50">
        <f t="shared" si="17"/>
        <v>0</v>
      </c>
      <c r="I50">
        <f t="shared" si="5"/>
        <v>106.0400000000003</v>
      </c>
    </row>
    <row r="51" spans="1:9" ht="12.75">
      <c r="A51" s="1">
        <f t="shared" si="13"/>
        <v>-8.100000000000016</v>
      </c>
      <c r="B51" s="1">
        <f t="shared" si="16"/>
        <v>-8.100000000000016</v>
      </c>
      <c r="C51">
        <f t="shared" si="14"/>
        <v>65.61000000000026</v>
      </c>
      <c r="D51">
        <f t="shared" si="2"/>
        <v>65.61000000000026</v>
      </c>
      <c r="E51">
        <f t="shared" si="3"/>
        <v>65.61000000000026</v>
      </c>
      <c r="F51">
        <f t="shared" si="15"/>
        <v>65.61000000000026</v>
      </c>
      <c r="G51">
        <f t="shared" si="17"/>
        <v>0</v>
      </c>
      <c r="I51">
        <f t="shared" si="5"/>
        <v>104.01000000000032</v>
      </c>
    </row>
    <row r="52" spans="1:9" ht="12.75">
      <c r="A52" s="1">
        <f t="shared" si="13"/>
        <v>-8.000000000000016</v>
      </c>
      <c r="B52" s="1">
        <f t="shared" si="16"/>
        <v>-8.000000000000016</v>
      </c>
      <c r="C52">
        <f t="shared" si="14"/>
        <v>64.00000000000026</v>
      </c>
      <c r="D52">
        <f t="shared" si="2"/>
        <v>64.00000000000026</v>
      </c>
      <c r="E52">
        <f t="shared" si="3"/>
        <v>64.00000000000026</v>
      </c>
      <c r="F52">
        <f t="shared" si="15"/>
        <v>64.00000000000026</v>
      </c>
      <c r="G52">
        <f t="shared" si="17"/>
        <v>0</v>
      </c>
      <c r="I52">
        <f t="shared" si="5"/>
        <v>102.00000000000031</v>
      </c>
    </row>
    <row r="53" spans="1:9" ht="12.75">
      <c r="A53" s="1">
        <f>A52+0.1</f>
        <v>-7.900000000000016</v>
      </c>
      <c r="B53" s="1">
        <f t="shared" si="16"/>
        <v>-7.900000000000016</v>
      </c>
      <c r="C53">
        <f t="shared" si="14"/>
        <v>62.41000000000026</v>
      </c>
      <c r="D53">
        <f t="shared" si="2"/>
        <v>62.41000000000026</v>
      </c>
      <c r="E53">
        <f t="shared" si="3"/>
        <v>62.41000000000026</v>
      </c>
      <c r="F53">
        <f t="shared" si="15"/>
        <v>62.41000000000026</v>
      </c>
      <c r="G53">
        <f t="shared" si="17"/>
        <v>0</v>
      </c>
      <c r="I53">
        <f t="shared" si="5"/>
        <v>100.01000000000033</v>
      </c>
    </row>
    <row r="54" spans="1:9" ht="12.75">
      <c r="A54" s="1">
        <f t="shared" si="13"/>
        <v>-7.800000000000017</v>
      </c>
      <c r="B54" s="1">
        <f t="shared" si="16"/>
        <v>-7.800000000000017</v>
      </c>
      <c r="C54">
        <f t="shared" si="14"/>
        <v>60.84000000000026</v>
      </c>
      <c r="D54">
        <f t="shared" si="2"/>
        <v>60.84000000000026</v>
      </c>
      <c r="E54">
        <f t="shared" si="3"/>
        <v>60.84000000000026</v>
      </c>
      <c r="F54">
        <f t="shared" si="15"/>
        <v>60.84000000000026</v>
      </c>
      <c r="G54">
        <f t="shared" si="17"/>
        <v>0</v>
      </c>
      <c r="I54">
        <f t="shared" si="5"/>
        <v>98.04000000000033</v>
      </c>
    </row>
    <row r="55" spans="1:9" ht="12.75">
      <c r="A55" s="1">
        <f t="shared" si="13"/>
        <v>-7.700000000000017</v>
      </c>
      <c r="B55" s="1">
        <f t="shared" si="16"/>
        <v>-7.700000000000017</v>
      </c>
      <c r="C55">
        <f t="shared" si="14"/>
        <v>59.29000000000026</v>
      </c>
      <c r="D55">
        <f t="shared" si="2"/>
        <v>59.29000000000026</v>
      </c>
      <c r="E55">
        <f t="shared" si="3"/>
        <v>59.29000000000026</v>
      </c>
      <c r="F55">
        <f t="shared" si="15"/>
        <v>59.29000000000026</v>
      </c>
      <c r="G55">
        <f t="shared" si="17"/>
        <v>0</v>
      </c>
      <c r="I55">
        <f t="shared" si="5"/>
        <v>96.09000000000033</v>
      </c>
    </row>
    <row r="56" spans="1:9" ht="12.75">
      <c r="A56" s="1">
        <f aca="true" t="shared" si="18" ref="A56:A71">A55+0.1</f>
        <v>-7.600000000000017</v>
      </c>
      <c r="B56" s="1">
        <f t="shared" si="16"/>
        <v>-7.600000000000017</v>
      </c>
      <c r="C56">
        <f aca="true" t="shared" si="19" ref="C56:C71">fa*A56*A56+fb*A56+fc</f>
        <v>57.76000000000027</v>
      </c>
      <c r="D56">
        <f t="shared" si="2"/>
        <v>57.76000000000027</v>
      </c>
      <c r="E56">
        <f t="shared" si="3"/>
        <v>57.76000000000027</v>
      </c>
      <c r="F56">
        <f aca="true" t="shared" si="20" ref="F56:F71">$J$4*D56+$K$4</f>
        <v>57.76000000000027</v>
      </c>
      <c r="G56">
        <f t="shared" si="17"/>
        <v>0</v>
      </c>
      <c r="I56">
        <f t="shared" si="5"/>
        <v>94.16000000000034</v>
      </c>
    </row>
    <row r="57" spans="1:9" ht="12.75">
      <c r="A57" s="1">
        <f t="shared" si="18"/>
        <v>-7.500000000000018</v>
      </c>
      <c r="B57" s="1">
        <f aca="true" t="shared" si="21" ref="B57:B72">$H$4*(A57-$I$4)</f>
        <v>-7.500000000000018</v>
      </c>
      <c r="C57">
        <f t="shared" si="19"/>
        <v>56.25000000000027</v>
      </c>
      <c r="D57">
        <f t="shared" si="2"/>
        <v>56.25000000000027</v>
      </c>
      <c r="E57">
        <f t="shared" si="3"/>
        <v>56.25000000000027</v>
      </c>
      <c r="F57">
        <f t="shared" si="20"/>
        <v>56.25000000000027</v>
      </c>
      <c r="G57">
        <f aca="true" t="shared" si="22" ref="G57:G72">$F$4*ABS(F57)</f>
        <v>0</v>
      </c>
      <c r="I57">
        <f t="shared" si="5"/>
        <v>92.25000000000034</v>
      </c>
    </row>
    <row r="58" spans="1:9" ht="12.75">
      <c r="A58" s="1">
        <f t="shared" si="18"/>
        <v>-7.400000000000018</v>
      </c>
      <c r="B58" s="1">
        <f t="shared" si="21"/>
        <v>-7.400000000000018</v>
      </c>
      <c r="C58">
        <f t="shared" si="19"/>
        <v>54.76000000000027</v>
      </c>
      <c r="D58">
        <f t="shared" si="2"/>
        <v>54.76000000000027</v>
      </c>
      <c r="E58">
        <f t="shared" si="3"/>
        <v>54.76000000000027</v>
      </c>
      <c r="F58">
        <f t="shared" si="20"/>
        <v>54.76000000000027</v>
      </c>
      <c r="G58">
        <f t="shared" si="22"/>
        <v>0</v>
      </c>
      <c r="I58">
        <f t="shared" si="5"/>
        <v>90.36000000000034</v>
      </c>
    </row>
    <row r="59" spans="1:9" ht="12.75">
      <c r="A59" s="1">
        <f t="shared" si="18"/>
        <v>-7.3000000000000185</v>
      </c>
      <c r="B59" s="1">
        <f t="shared" si="21"/>
        <v>-7.3000000000000185</v>
      </c>
      <c r="C59">
        <f t="shared" si="19"/>
        <v>53.29000000000027</v>
      </c>
      <c r="D59">
        <f t="shared" si="2"/>
        <v>53.29000000000027</v>
      </c>
      <c r="E59">
        <f t="shared" si="3"/>
        <v>53.29000000000027</v>
      </c>
      <c r="F59">
        <f t="shared" si="20"/>
        <v>53.29000000000027</v>
      </c>
      <c r="G59">
        <f t="shared" si="22"/>
        <v>0</v>
      </c>
      <c r="I59">
        <f t="shared" si="5"/>
        <v>88.49000000000035</v>
      </c>
    </row>
    <row r="60" spans="1:9" ht="12.75">
      <c r="A60" s="1">
        <f t="shared" si="18"/>
        <v>-7.200000000000019</v>
      </c>
      <c r="B60" s="1">
        <f t="shared" si="21"/>
        <v>-7.200000000000019</v>
      </c>
      <c r="C60">
        <f t="shared" si="19"/>
        <v>51.84000000000027</v>
      </c>
      <c r="D60">
        <f t="shared" si="2"/>
        <v>51.84000000000027</v>
      </c>
      <c r="E60">
        <f t="shared" si="3"/>
        <v>51.84000000000027</v>
      </c>
      <c r="F60">
        <f t="shared" si="20"/>
        <v>51.84000000000027</v>
      </c>
      <c r="G60">
        <f t="shared" si="22"/>
        <v>0</v>
      </c>
      <c r="I60">
        <f t="shared" si="5"/>
        <v>86.64000000000036</v>
      </c>
    </row>
    <row r="61" spans="1:9" ht="12.75">
      <c r="A61" s="1">
        <f t="shared" si="18"/>
        <v>-7.100000000000019</v>
      </c>
      <c r="B61" s="1">
        <f t="shared" si="21"/>
        <v>-7.100000000000019</v>
      </c>
      <c r="C61">
        <f t="shared" si="19"/>
        <v>50.410000000000274</v>
      </c>
      <c r="D61">
        <f t="shared" si="2"/>
        <v>50.410000000000274</v>
      </c>
      <c r="E61">
        <f t="shared" si="3"/>
        <v>50.410000000000274</v>
      </c>
      <c r="F61">
        <f t="shared" si="20"/>
        <v>50.410000000000274</v>
      </c>
      <c r="G61">
        <f t="shared" si="22"/>
        <v>0</v>
      </c>
      <c r="I61">
        <f t="shared" si="5"/>
        <v>84.81000000000034</v>
      </c>
    </row>
    <row r="62" spans="1:9" ht="12.75">
      <c r="A62" s="1">
        <f t="shared" si="18"/>
        <v>-7.0000000000000195</v>
      </c>
      <c r="B62" s="1">
        <f t="shared" si="21"/>
        <v>-7.0000000000000195</v>
      </c>
      <c r="C62">
        <f t="shared" si="19"/>
        <v>49.00000000000027</v>
      </c>
      <c r="D62">
        <f t="shared" si="2"/>
        <v>49.00000000000027</v>
      </c>
      <c r="E62">
        <f t="shared" si="3"/>
        <v>49.00000000000027</v>
      </c>
      <c r="F62">
        <f t="shared" si="20"/>
        <v>49.00000000000027</v>
      </c>
      <c r="G62">
        <f t="shared" si="22"/>
        <v>0</v>
      </c>
      <c r="I62">
        <f t="shared" si="5"/>
        <v>83.00000000000034</v>
      </c>
    </row>
    <row r="63" spans="1:9" ht="12.75">
      <c r="A63" s="1">
        <f>A62+0.1</f>
        <v>-6.90000000000002</v>
      </c>
      <c r="B63" s="1">
        <f t="shared" si="21"/>
        <v>-6.90000000000002</v>
      </c>
      <c r="C63">
        <f t="shared" si="19"/>
        <v>47.61000000000028</v>
      </c>
      <c r="D63">
        <f t="shared" si="2"/>
        <v>47.61000000000028</v>
      </c>
      <c r="E63">
        <f t="shared" si="3"/>
        <v>47.61000000000028</v>
      </c>
      <c r="F63">
        <f t="shared" si="20"/>
        <v>47.61000000000028</v>
      </c>
      <c r="G63">
        <f t="shared" si="22"/>
        <v>0</v>
      </c>
      <c r="I63">
        <f t="shared" si="5"/>
        <v>81.21000000000035</v>
      </c>
    </row>
    <row r="64" spans="1:9" ht="12.75">
      <c r="A64" s="1">
        <f t="shared" si="18"/>
        <v>-6.80000000000002</v>
      </c>
      <c r="B64" s="1">
        <f t="shared" si="21"/>
        <v>-6.80000000000002</v>
      </c>
      <c r="C64">
        <f t="shared" si="19"/>
        <v>46.24000000000027</v>
      </c>
      <c r="D64">
        <f t="shared" si="2"/>
        <v>46.24000000000027</v>
      </c>
      <c r="E64">
        <f t="shared" si="3"/>
        <v>46.24000000000027</v>
      </c>
      <c r="F64">
        <f t="shared" si="20"/>
        <v>46.24000000000027</v>
      </c>
      <c r="G64">
        <f t="shared" si="22"/>
        <v>0</v>
      </c>
      <c r="I64">
        <f t="shared" si="5"/>
        <v>79.44000000000035</v>
      </c>
    </row>
    <row r="65" spans="1:9" ht="12.75">
      <c r="A65" s="1">
        <f t="shared" si="18"/>
        <v>-6.700000000000021</v>
      </c>
      <c r="B65" s="1">
        <f t="shared" si="21"/>
        <v>-6.700000000000021</v>
      </c>
      <c r="C65">
        <f t="shared" si="19"/>
        <v>44.89000000000028</v>
      </c>
      <c r="D65">
        <f t="shared" si="2"/>
        <v>44.89000000000028</v>
      </c>
      <c r="E65">
        <f t="shared" si="3"/>
        <v>44.89000000000028</v>
      </c>
      <c r="F65">
        <f t="shared" si="20"/>
        <v>44.89000000000028</v>
      </c>
      <c r="G65">
        <f t="shared" si="22"/>
        <v>0</v>
      </c>
      <c r="I65">
        <f t="shared" si="5"/>
        <v>77.69000000000037</v>
      </c>
    </row>
    <row r="66" spans="1:9" ht="12.75">
      <c r="A66" s="1">
        <f t="shared" si="18"/>
        <v>-6.600000000000021</v>
      </c>
      <c r="B66" s="1">
        <f t="shared" si="21"/>
        <v>-6.600000000000021</v>
      </c>
      <c r="C66">
        <f t="shared" si="19"/>
        <v>43.56000000000028</v>
      </c>
      <c r="D66">
        <f t="shared" si="2"/>
        <v>43.56000000000028</v>
      </c>
      <c r="E66">
        <f t="shared" si="3"/>
        <v>43.56000000000028</v>
      </c>
      <c r="F66">
        <f t="shared" si="20"/>
        <v>43.56000000000028</v>
      </c>
      <c r="G66">
        <f t="shared" si="22"/>
        <v>0</v>
      </c>
      <c r="I66">
        <f t="shared" si="5"/>
        <v>75.96000000000036</v>
      </c>
    </row>
    <row r="67" spans="1:9" ht="12.75">
      <c r="A67" s="1">
        <f t="shared" si="18"/>
        <v>-6.500000000000021</v>
      </c>
      <c r="B67" s="1">
        <f t="shared" si="21"/>
        <v>-6.500000000000021</v>
      </c>
      <c r="C67">
        <f t="shared" si="19"/>
        <v>42.25000000000028</v>
      </c>
      <c r="D67">
        <f aca="true" t="shared" si="23" ref="D67:D124">fa*B67*B67+fb*B67+fc</f>
        <v>42.25000000000028</v>
      </c>
      <c r="E67">
        <f t="shared" si="3"/>
        <v>42.25000000000028</v>
      </c>
      <c r="F67">
        <f t="shared" si="20"/>
        <v>42.25000000000028</v>
      </c>
      <c r="G67">
        <f t="shared" si="22"/>
        <v>0</v>
      </c>
      <c r="I67">
        <f t="shared" si="5"/>
        <v>74.25000000000037</v>
      </c>
    </row>
    <row r="68" spans="1:9" ht="12.75">
      <c r="A68" s="1">
        <f t="shared" si="18"/>
        <v>-6.400000000000022</v>
      </c>
      <c r="B68" s="1">
        <f t="shared" si="21"/>
        <v>-6.400000000000022</v>
      </c>
      <c r="C68">
        <f t="shared" si="19"/>
        <v>40.96000000000028</v>
      </c>
      <c r="D68">
        <f t="shared" si="23"/>
        <v>40.96000000000028</v>
      </c>
      <c r="E68">
        <f t="shared" si="3"/>
        <v>40.96000000000028</v>
      </c>
      <c r="F68">
        <f t="shared" si="20"/>
        <v>40.96000000000028</v>
      </c>
      <c r="G68">
        <f t="shared" si="22"/>
        <v>0</v>
      </c>
      <c r="I68">
        <f t="shared" si="5"/>
        <v>72.56000000000037</v>
      </c>
    </row>
    <row r="69" spans="1:9" ht="12.75">
      <c r="A69" s="1">
        <f t="shared" si="18"/>
        <v>-6.300000000000022</v>
      </c>
      <c r="B69" s="1">
        <f t="shared" si="21"/>
        <v>-6.300000000000022</v>
      </c>
      <c r="C69">
        <f t="shared" si="19"/>
        <v>39.690000000000275</v>
      </c>
      <c r="D69">
        <f t="shared" si="23"/>
        <v>39.690000000000275</v>
      </c>
      <c r="E69">
        <f t="shared" si="3"/>
        <v>39.690000000000275</v>
      </c>
      <c r="F69">
        <f t="shared" si="20"/>
        <v>39.690000000000275</v>
      </c>
      <c r="G69">
        <f t="shared" si="22"/>
        <v>0</v>
      </c>
      <c r="I69">
        <f t="shared" si="5"/>
        <v>70.89000000000036</v>
      </c>
    </row>
    <row r="70" spans="1:9" ht="12.75">
      <c r="A70" s="1">
        <f t="shared" si="18"/>
        <v>-6.200000000000022</v>
      </c>
      <c r="B70" s="1">
        <f t="shared" si="21"/>
        <v>-6.200000000000022</v>
      </c>
      <c r="C70">
        <f t="shared" si="19"/>
        <v>38.440000000000275</v>
      </c>
      <c r="D70">
        <f t="shared" si="23"/>
        <v>38.440000000000275</v>
      </c>
      <c r="E70">
        <f t="shared" si="3"/>
        <v>38.440000000000275</v>
      </c>
      <c r="F70">
        <f t="shared" si="20"/>
        <v>38.440000000000275</v>
      </c>
      <c r="G70">
        <f t="shared" si="22"/>
        <v>0</v>
      </c>
      <c r="I70">
        <f t="shared" si="5"/>
        <v>69.24000000000036</v>
      </c>
    </row>
    <row r="71" spans="1:9" ht="12.75">
      <c r="A71" s="1">
        <f t="shared" si="18"/>
        <v>-6.100000000000023</v>
      </c>
      <c r="B71" s="1">
        <f t="shared" si="21"/>
        <v>-6.100000000000023</v>
      </c>
      <c r="C71">
        <f t="shared" si="19"/>
        <v>37.21000000000028</v>
      </c>
      <c r="D71">
        <f t="shared" si="23"/>
        <v>37.21000000000028</v>
      </c>
      <c r="E71">
        <f t="shared" si="3"/>
        <v>37.21000000000028</v>
      </c>
      <c r="F71">
        <f t="shared" si="20"/>
        <v>37.21000000000028</v>
      </c>
      <c r="G71">
        <f t="shared" si="22"/>
        <v>0</v>
      </c>
      <c r="I71">
        <f t="shared" si="5"/>
        <v>67.61000000000037</v>
      </c>
    </row>
    <row r="72" spans="1:9" ht="12.75">
      <c r="A72" s="1">
        <f aca="true" t="shared" si="24" ref="A72:A87">A71+0.1</f>
        <v>-6.000000000000023</v>
      </c>
      <c r="B72" s="1">
        <f t="shared" si="21"/>
        <v>-6.000000000000023</v>
      </c>
      <c r="C72">
        <f aca="true" t="shared" si="25" ref="C72:C87">fa*A72*A72+fb*A72+fc</f>
        <v>36.00000000000028</v>
      </c>
      <c r="D72">
        <f t="shared" si="23"/>
        <v>36.00000000000028</v>
      </c>
      <c r="E72">
        <f aca="true" t="shared" si="26" ref="E72:E135">$J$4*D72</f>
        <v>36.00000000000028</v>
      </c>
      <c r="F72">
        <f aca="true" t="shared" si="27" ref="F72:F87">$J$4*D72+$K$4</f>
        <v>36.00000000000028</v>
      </c>
      <c r="G72">
        <f t="shared" si="22"/>
        <v>0</v>
      </c>
      <c r="I72">
        <f aca="true" t="shared" si="28" ref="I72:I135">$J$6*A72*A72+$K$6*A72+$L$6</f>
        <v>66.00000000000037</v>
      </c>
    </row>
    <row r="73" spans="1:9" ht="12.75">
      <c r="A73" s="1">
        <f>A72+0.1</f>
        <v>-5.9000000000000234</v>
      </c>
      <c r="B73" s="1">
        <f aca="true" t="shared" si="29" ref="B73:B88">$H$4*(A73-$I$4)</f>
        <v>-5.9000000000000234</v>
      </c>
      <c r="C73">
        <f t="shared" si="25"/>
        <v>34.81000000000028</v>
      </c>
      <c r="D73">
        <f t="shared" si="23"/>
        <v>34.81000000000028</v>
      </c>
      <c r="E73">
        <f t="shared" si="26"/>
        <v>34.81000000000028</v>
      </c>
      <c r="F73">
        <f t="shared" si="27"/>
        <v>34.81000000000028</v>
      </c>
      <c r="G73">
        <f aca="true" t="shared" si="30" ref="G73:G88">$F$4*ABS(F73)</f>
        <v>0</v>
      </c>
      <c r="I73">
        <f t="shared" si="28"/>
        <v>64.41000000000037</v>
      </c>
    </row>
    <row r="74" spans="1:9" ht="12.75">
      <c r="A74" s="1">
        <f t="shared" si="24"/>
        <v>-5.800000000000024</v>
      </c>
      <c r="B74" s="1">
        <f t="shared" si="29"/>
        <v>-5.800000000000024</v>
      </c>
      <c r="C74">
        <f t="shared" si="25"/>
        <v>33.64000000000028</v>
      </c>
      <c r="D74">
        <f t="shared" si="23"/>
        <v>33.64000000000028</v>
      </c>
      <c r="E74">
        <f t="shared" si="26"/>
        <v>33.64000000000028</v>
      </c>
      <c r="F74">
        <f t="shared" si="27"/>
        <v>33.64000000000028</v>
      </c>
      <c r="G74">
        <f t="shared" si="30"/>
        <v>0</v>
      </c>
      <c r="I74">
        <f t="shared" si="28"/>
        <v>62.84000000000037</v>
      </c>
    </row>
    <row r="75" spans="1:9" ht="12.75">
      <c r="A75" s="1">
        <f t="shared" si="24"/>
        <v>-5.700000000000024</v>
      </c>
      <c r="B75" s="1">
        <f t="shared" si="29"/>
        <v>-5.700000000000024</v>
      </c>
      <c r="C75">
        <f t="shared" si="25"/>
        <v>32.49000000000027</v>
      </c>
      <c r="D75">
        <f t="shared" si="23"/>
        <v>32.49000000000027</v>
      </c>
      <c r="E75">
        <f t="shared" si="26"/>
        <v>32.49000000000027</v>
      </c>
      <c r="F75">
        <f t="shared" si="27"/>
        <v>32.49000000000027</v>
      </c>
      <c r="G75">
        <f t="shared" si="30"/>
        <v>0</v>
      </c>
      <c r="I75">
        <f t="shared" si="28"/>
        <v>61.29000000000037</v>
      </c>
    </row>
    <row r="76" spans="1:9" ht="12.75">
      <c r="A76" s="1">
        <f t="shared" si="24"/>
        <v>-5.6000000000000245</v>
      </c>
      <c r="B76" s="1">
        <f t="shared" si="29"/>
        <v>-5.6000000000000245</v>
      </c>
      <c r="C76">
        <f t="shared" si="25"/>
        <v>31.360000000000273</v>
      </c>
      <c r="D76">
        <f t="shared" si="23"/>
        <v>31.360000000000273</v>
      </c>
      <c r="E76">
        <f t="shared" si="26"/>
        <v>31.360000000000273</v>
      </c>
      <c r="F76">
        <f t="shared" si="27"/>
        <v>31.360000000000273</v>
      </c>
      <c r="G76">
        <f t="shared" si="30"/>
        <v>0</v>
      </c>
      <c r="I76">
        <f t="shared" si="28"/>
        <v>59.760000000000375</v>
      </c>
    </row>
    <row r="77" spans="1:9" ht="12.75">
      <c r="A77" s="1">
        <f t="shared" si="24"/>
        <v>-5.500000000000025</v>
      </c>
      <c r="B77" s="1">
        <f t="shared" si="29"/>
        <v>-5.500000000000025</v>
      </c>
      <c r="C77">
        <f t="shared" si="25"/>
        <v>30.250000000000274</v>
      </c>
      <c r="D77">
        <f t="shared" si="23"/>
        <v>30.250000000000274</v>
      </c>
      <c r="E77">
        <f t="shared" si="26"/>
        <v>30.250000000000274</v>
      </c>
      <c r="F77">
        <f t="shared" si="27"/>
        <v>30.250000000000274</v>
      </c>
      <c r="G77">
        <f t="shared" si="30"/>
        <v>0</v>
      </c>
      <c r="I77">
        <f t="shared" si="28"/>
        <v>58.25000000000037</v>
      </c>
    </row>
    <row r="78" spans="1:9" ht="12.75">
      <c r="A78" s="1">
        <f t="shared" si="24"/>
        <v>-5.400000000000025</v>
      </c>
      <c r="B78" s="1">
        <f t="shared" si="29"/>
        <v>-5.400000000000025</v>
      </c>
      <c r="C78">
        <f t="shared" si="25"/>
        <v>29.160000000000274</v>
      </c>
      <c r="D78">
        <f t="shared" si="23"/>
        <v>29.160000000000274</v>
      </c>
      <c r="E78">
        <f t="shared" si="26"/>
        <v>29.160000000000274</v>
      </c>
      <c r="F78">
        <f t="shared" si="27"/>
        <v>29.160000000000274</v>
      </c>
      <c r="G78">
        <f t="shared" si="30"/>
        <v>0</v>
      </c>
      <c r="I78">
        <f t="shared" si="28"/>
        <v>56.760000000000375</v>
      </c>
    </row>
    <row r="79" spans="1:9" ht="12.75">
      <c r="A79" s="1">
        <f t="shared" si="24"/>
        <v>-5.300000000000026</v>
      </c>
      <c r="B79" s="1">
        <f t="shared" si="29"/>
        <v>-5.300000000000026</v>
      </c>
      <c r="C79">
        <f t="shared" si="25"/>
        <v>28.09000000000027</v>
      </c>
      <c r="D79">
        <f t="shared" si="23"/>
        <v>28.09000000000027</v>
      </c>
      <c r="E79">
        <f t="shared" si="26"/>
        <v>28.09000000000027</v>
      </c>
      <c r="F79">
        <f t="shared" si="27"/>
        <v>28.09000000000027</v>
      </c>
      <c r="G79">
        <f t="shared" si="30"/>
        <v>0</v>
      </c>
      <c r="I79">
        <f t="shared" si="28"/>
        <v>55.290000000000376</v>
      </c>
    </row>
    <row r="80" spans="1:9" ht="12.75">
      <c r="A80" s="1">
        <f t="shared" si="24"/>
        <v>-5.200000000000026</v>
      </c>
      <c r="B80" s="1">
        <f t="shared" si="29"/>
        <v>-5.200000000000026</v>
      </c>
      <c r="C80">
        <f t="shared" si="25"/>
        <v>27.04000000000027</v>
      </c>
      <c r="D80">
        <f t="shared" si="23"/>
        <v>27.04000000000027</v>
      </c>
      <c r="E80">
        <f t="shared" si="26"/>
        <v>27.04000000000027</v>
      </c>
      <c r="F80">
        <f t="shared" si="27"/>
        <v>27.04000000000027</v>
      </c>
      <c r="G80">
        <f t="shared" si="30"/>
        <v>0</v>
      </c>
      <c r="I80">
        <f t="shared" si="28"/>
        <v>53.84000000000037</v>
      </c>
    </row>
    <row r="81" spans="1:9" ht="12.75">
      <c r="A81" s="1">
        <f t="shared" si="24"/>
        <v>-5.100000000000026</v>
      </c>
      <c r="B81" s="1">
        <f t="shared" si="29"/>
        <v>-5.100000000000026</v>
      </c>
      <c r="C81">
        <f t="shared" si="25"/>
        <v>26.010000000000268</v>
      </c>
      <c r="D81">
        <f t="shared" si="23"/>
        <v>26.010000000000268</v>
      </c>
      <c r="E81">
        <f t="shared" si="26"/>
        <v>26.010000000000268</v>
      </c>
      <c r="F81">
        <f t="shared" si="27"/>
        <v>26.010000000000268</v>
      </c>
      <c r="G81">
        <f t="shared" si="30"/>
        <v>0</v>
      </c>
      <c r="I81">
        <f t="shared" si="28"/>
        <v>52.41000000000037</v>
      </c>
    </row>
    <row r="82" spans="1:9" ht="12.75">
      <c r="A82" s="1">
        <f t="shared" si="24"/>
        <v>-5.000000000000027</v>
      </c>
      <c r="B82" s="1">
        <f t="shared" si="29"/>
        <v>-5.000000000000027</v>
      </c>
      <c r="C82">
        <f t="shared" si="25"/>
        <v>25.000000000000266</v>
      </c>
      <c r="D82">
        <f t="shared" si="23"/>
        <v>25.000000000000266</v>
      </c>
      <c r="E82">
        <f t="shared" si="26"/>
        <v>25.000000000000266</v>
      </c>
      <c r="F82">
        <f t="shared" si="27"/>
        <v>25.000000000000266</v>
      </c>
      <c r="G82">
        <f t="shared" si="30"/>
        <v>0</v>
      </c>
      <c r="I82">
        <f t="shared" si="28"/>
        <v>51.00000000000037</v>
      </c>
    </row>
    <row r="83" spans="1:9" ht="12.75">
      <c r="A83" s="1">
        <f>A82+0.1</f>
        <v>-4.900000000000027</v>
      </c>
      <c r="B83" s="1">
        <f t="shared" si="29"/>
        <v>-4.900000000000027</v>
      </c>
      <c r="C83">
        <f t="shared" si="25"/>
        <v>24.010000000000264</v>
      </c>
      <c r="D83">
        <f t="shared" si="23"/>
        <v>24.010000000000264</v>
      </c>
      <c r="E83">
        <f t="shared" si="26"/>
        <v>24.010000000000264</v>
      </c>
      <c r="F83">
        <f t="shared" si="27"/>
        <v>24.010000000000264</v>
      </c>
      <c r="G83">
        <f t="shared" si="30"/>
        <v>0</v>
      </c>
      <c r="I83">
        <f t="shared" si="28"/>
        <v>49.61000000000037</v>
      </c>
    </row>
    <row r="84" spans="1:9" ht="12.75">
      <c r="A84" s="1">
        <f t="shared" si="24"/>
        <v>-4.800000000000027</v>
      </c>
      <c r="B84" s="1">
        <f t="shared" si="29"/>
        <v>-4.800000000000027</v>
      </c>
      <c r="C84">
        <f t="shared" si="25"/>
        <v>23.040000000000262</v>
      </c>
      <c r="D84">
        <f t="shared" si="23"/>
        <v>23.040000000000262</v>
      </c>
      <c r="E84">
        <f t="shared" si="26"/>
        <v>23.040000000000262</v>
      </c>
      <c r="F84">
        <f t="shared" si="27"/>
        <v>23.040000000000262</v>
      </c>
      <c r="G84">
        <f t="shared" si="30"/>
        <v>0</v>
      </c>
      <c r="I84">
        <f t="shared" si="28"/>
        <v>48.24000000000037</v>
      </c>
    </row>
    <row r="85" spans="1:9" ht="12.75">
      <c r="A85" s="1">
        <f t="shared" si="24"/>
        <v>-4.700000000000028</v>
      </c>
      <c r="B85" s="1">
        <f t="shared" si="29"/>
        <v>-4.700000000000028</v>
      </c>
      <c r="C85">
        <f t="shared" si="25"/>
        <v>22.09000000000026</v>
      </c>
      <c r="D85">
        <f t="shared" si="23"/>
        <v>22.09000000000026</v>
      </c>
      <c r="E85">
        <f t="shared" si="26"/>
        <v>22.09000000000026</v>
      </c>
      <c r="F85">
        <f t="shared" si="27"/>
        <v>22.09000000000026</v>
      </c>
      <c r="G85">
        <f t="shared" si="30"/>
        <v>0</v>
      </c>
      <c r="I85">
        <f t="shared" si="28"/>
        <v>46.89000000000037</v>
      </c>
    </row>
    <row r="86" spans="1:9" ht="12.75">
      <c r="A86" s="1">
        <f t="shared" si="24"/>
        <v>-4.600000000000028</v>
      </c>
      <c r="B86" s="1">
        <f t="shared" si="29"/>
        <v>-4.600000000000028</v>
      </c>
      <c r="C86">
        <f t="shared" si="25"/>
        <v>21.16000000000026</v>
      </c>
      <c r="D86">
        <f t="shared" si="23"/>
        <v>21.16000000000026</v>
      </c>
      <c r="E86">
        <f t="shared" si="26"/>
        <v>21.16000000000026</v>
      </c>
      <c r="F86">
        <f t="shared" si="27"/>
        <v>21.16000000000026</v>
      </c>
      <c r="G86">
        <f t="shared" si="30"/>
        <v>0</v>
      </c>
      <c r="I86">
        <f t="shared" si="28"/>
        <v>45.56000000000037</v>
      </c>
    </row>
    <row r="87" spans="1:9" ht="12.75">
      <c r="A87" s="1">
        <f t="shared" si="24"/>
        <v>-4.500000000000028</v>
      </c>
      <c r="B87" s="1">
        <f t="shared" si="29"/>
        <v>-4.500000000000028</v>
      </c>
      <c r="C87">
        <f t="shared" si="25"/>
        <v>20.250000000000256</v>
      </c>
      <c r="D87">
        <f t="shared" si="23"/>
        <v>20.250000000000256</v>
      </c>
      <c r="E87">
        <f t="shared" si="26"/>
        <v>20.250000000000256</v>
      </c>
      <c r="F87">
        <f t="shared" si="27"/>
        <v>20.250000000000256</v>
      </c>
      <c r="G87">
        <f t="shared" si="30"/>
        <v>0</v>
      </c>
      <c r="I87">
        <f t="shared" si="28"/>
        <v>44.25000000000037</v>
      </c>
    </row>
    <row r="88" spans="1:9" ht="12.75">
      <c r="A88" s="1">
        <f aca="true" t="shared" si="31" ref="A88:A102">A87+0.1</f>
        <v>-4.400000000000029</v>
      </c>
      <c r="B88" s="1">
        <f t="shared" si="29"/>
        <v>-4.400000000000029</v>
      </c>
      <c r="C88">
        <f aca="true" t="shared" si="32" ref="C88:C103">fa*A88*A88+fb*A88+fc</f>
        <v>19.36000000000025</v>
      </c>
      <c r="D88">
        <f t="shared" si="23"/>
        <v>19.36000000000025</v>
      </c>
      <c r="E88">
        <f t="shared" si="26"/>
        <v>19.36000000000025</v>
      </c>
      <c r="F88">
        <f aca="true" t="shared" si="33" ref="F88:F103">$J$4*D88+$K$4</f>
        <v>19.36000000000025</v>
      </c>
      <c r="G88">
        <f t="shared" si="30"/>
        <v>0</v>
      </c>
      <c r="I88">
        <f t="shared" si="28"/>
        <v>42.96000000000036</v>
      </c>
    </row>
    <row r="89" spans="1:9" ht="12.75">
      <c r="A89" s="1">
        <f t="shared" si="31"/>
        <v>-4.300000000000029</v>
      </c>
      <c r="B89" s="1">
        <f aca="true" t="shared" si="34" ref="B89:B104">$H$4*(A89-$I$4)</f>
        <v>-4.300000000000029</v>
      </c>
      <c r="C89">
        <f t="shared" si="32"/>
        <v>18.49000000000025</v>
      </c>
      <c r="D89">
        <f t="shared" si="23"/>
        <v>18.49000000000025</v>
      </c>
      <c r="E89">
        <f t="shared" si="26"/>
        <v>18.49000000000025</v>
      </c>
      <c r="F89">
        <f t="shared" si="33"/>
        <v>18.49000000000025</v>
      </c>
      <c r="G89">
        <f aca="true" t="shared" si="35" ref="G89:G104">$F$4*ABS(F89)</f>
        <v>0</v>
      </c>
      <c r="I89">
        <f t="shared" si="28"/>
        <v>41.69000000000037</v>
      </c>
    </row>
    <row r="90" spans="1:9" ht="12.75">
      <c r="A90" s="1">
        <f t="shared" si="31"/>
        <v>-4.2000000000000295</v>
      </c>
      <c r="B90" s="1">
        <f t="shared" si="34"/>
        <v>-4.2000000000000295</v>
      </c>
      <c r="C90">
        <f t="shared" si="32"/>
        <v>17.64000000000025</v>
      </c>
      <c r="D90">
        <f t="shared" si="23"/>
        <v>17.64000000000025</v>
      </c>
      <c r="E90">
        <f t="shared" si="26"/>
        <v>17.64000000000025</v>
      </c>
      <c r="F90">
        <f t="shared" si="33"/>
        <v>17.64000000000025</v>
      </c>
      <c r="G90">
        <f t="shared" si="35"/>
        <v>0</v>
      </c>
      <c r="I90">
        <f t="shared" si="28"/>
        <v>40.44000000000037</v>
      </c>
    </row>
    <row r="91" spans="1:9" ht="12.75">
      <c r="A91" s="1">
        <f t="shared" si="31"/>
        <v>-4.10000000000003</v>
      </c>
      <c r="B91" s="1">
        <f t="shared" si="34"/>
        <v>-4.10000000000003</v>
      </c>
      <c r="C91">
        <f t="shared" si="32"/>
        <v>16.810000000000244</v>
      </c>
      <c r="D91">
        <f t="shared" si="23"/>
        <v>16.810000000000244</v>
      </c>
      <c r="E91">
        <f t="shared" si="26"/>
        <v>16.810000000000244</v>
      </c>
      <c r="F91">
        <f t="shared" si="33"/>
        <v>16.810000000000244</v>
      </c>
      <c r="G91">
        <f t="shared" si="35"/>
        <v>0</v>
      </c>
      <c r="I91">
        <f t="shared" si="28"/>
        <v>39.21000000000036</v>
      </c>
    </row>
    <row r="92" spans="1:9" ht="12.75">
      <c r="A92" s="1">
        <f t="shared" si="31"/>
        <v>-4.00000000000003</v>
      </c>
      <c r="B92" s="1">
        <f t="shared" si="34"/>
        <v>-4.00000000000003</v>
      </c>
      <c r="C92">
        <f t="shared" si="32"/>
        <v>16.00000000000024</v>
      </c>
      <c r="D92">
        <f t="shared" si="23"/>
        <v>16.00000000000024</v>
      </c>
      <c r="E92">
        <f t="shared" si="26"/>
        <v>16.00000000000024</v>
      </c>
      <c r="F92">
        <f t="shared" si="33"/>
        <v>16.00000000000024</v>
      </c>
      <c r="G92">
        <f t="shared" si="35"/>
        <v>0</v>
      </c>
      <c r="I92">
        <f t="shared" si="28"/>
        <v>38.00000000000036</v>
      </c>
    </row>
    <row r="93" spans="1:9" ht="12.75">
      <c r="A93" s="1">
        <f>A92+0.1</f>
        <v>-3.90000000000003</v>
      </c>
      <c r="B93" s="1">
        <f t="shared" si="34"/>
        <v>-3.90000000000003</v>
      </c>
      <c r="C93">
        <f t="shared" si="32"/>
        <v>15.210000000000235</v>
      </c>
      <c r="D93">
        <f t="shared" si="23"/>
        <v>15.210000000000235</v>
      </c>
      <c r="E93">
        <f t="shared" si="26"/>
        <v>15.210000000000235</v>
      </c>
      <c r="F93">
        <f t="shared" si="33"/>
        <v>15.210000000000235</v>
      </c>
      <c r="G93">
        <f t="shared" si="35"/>
        <v>0</v>
      </c>
      <c r="I93">
        <f t="shared" si="28"/>
        <v>36.81000000000036</v>
      </c>
    </row>
    <row r="94" spans="1:9" ht="12.75">
      <c r="A94" s="1">
        <f t="shared" si="31"/>
        <v>-3.80000000000003</v>
      </c>
      <c r="B94" s="1">
        <f t="shared" si="34"/>
        <v>-3.80000000000003</v>
      </c>
      <c r="C94">
        <f t="shared" si="32"/>
        <v>14.440000000000229</v>
      </c>
      <c r="D94">
        <f t="shared" si="23"/>
        <v>14.440000000000229</v>
      </c>
      <c r="E94">
        <f t="shared" si="26"/>
        <v>14.440000000000229</v>
      </c>
      <c r="F94">
        <f t="shared" si="33"/>
        <v>14.440000000000229</v>
      </c>
      <c r="G94">
        <f t="shared" si="35"/>
        <v>0</v>
      </c>
      <c r="I94">
        <f t="shared" si="28"/>
        <v>35.64000000000035</v>
      </c>
    </row>
    <row r="95" spans="1:9" ht="12.75">
      <c r="A95" s="1">
        <f t="shared" si="31"/>
        <v>-3.70000000000003</v>
      </c>
      <c r="B95" s="1">
        <f t="shared" si="34"/>
        <v>-3.70000000000003</v>
      </c>
      <c r="C95">
        <f t="shared" si="32"/>
        <v>13.690000000000222</v>
      </c>
      <c r="D95">
        <f t="shared" si="23"/>
        <v>13.690000000000222</v>
      </c>
      <c r="E95">
        <f t="shared" si="26"/>
        <v>13.690000000000222</v>
      </c>
      <c r="F95">
        <f t="shared" si="33"/>
        <v>13.690000000000222</v>
      </c>
      <c r="G95">
        <f t="shared" si="35"/>
        <v>0</v>
      </c>
      <c r="I95">
        <f t="shared" si="28"/>
        <v>34.49000000000034</v>
      </c>
    </row>
    <row r="96" spans="1:9" ht="12.75">
      <c r="A96" s="1">
        <f t="shared" si="31"/>
        <v>-3.60000000000003</v>
      </c>
      <c r="B96" s="1">
        <f t="shared" si="34"/>
        <v>-3.60000000000003</v>
      </c>
      <c r="C96">
        <f t="shared" si="32"/>
        <v>12.960000000000214</v>
      </c>
      <c r="D96">
        <f t="shared" si="23"/>
        <v>12.960000000000214</v>
      </c>
      <c r="E96">
        <f t="shared" si="26"/>
        <v>12.960000000000214</v>
      </c>
      <c r="F96">
        <f t="shared" si="33"/>
        <v>12.960000000000214</v>
      </c>
      <c r="G96">
        <f t="shared" si="35"/>
        <v>0</v>
      </c>
      <c r="I96">
        <f t="shared" si="28"/>
        <v>33.36000000000033</v>
      </c>
    </row>
    <row r="97" spans="1:9" ht="12.75">
      <c r="A97" s="1">
        <f t="shared" si="31"/>
        <v>-3.5000000000000298</v>
      </c>
      <c r="B97" s="1">
        <f t="shared" si="34"/>
        <v>-3.5000000000000298</v>
      </c>
      <c r="C97">
        <f t="shared" si="32"/>
        <v>12.250000000000208</v>
      </c>
      <c r="D97">
        <f t="shared" si="23"/>
        <v>12.250000000000208</v>
      </c>
      <c r="E97">
        <f t="shared" si="26"/>
        <v>12.250000000000208</v>
      </c>
      <c r="F97">
        <f t="shared" si="33"/>
        <v>12.250000000000208</v>
      </c>
      <c r="G97">
        <f t="shared" si="35"/>
        <v>0</v>
      </c>
      <c r="I97">
        <f t="shared" si="28"/>
        <v>32.25000000000033</v>
      </c>
    </row>
    <row r="98" spans="1:9" ht="12.75">
      <c r="A98" s="1">
        <f t="shared" si="31"/>
        <v>-3.4000000000000297</v>
      </c>
      <c r="B98" s="1">
        <f t="shared" si="34"/>
        <v>-3.4000000000000297</v>
      </c>
      <c r="C98">
        <f t="shared" si="32"/>
        <v>11.560000000000201</v>
      </c>
      <c r="D98">
        <f t="shared" si="23"/>
        <v>11.560000000000201</v>
      </c>
      <c r="E98">
        <f t="shared" si="26"/>
        <v>11.560000000000201</v>
      </c>
      <c r="F98">
        <f t="shared" si="33"/>
        <v>11.560000000000201</v>
      </c>
      <c r="G98">
        <f t="shared" si="35"/>
        <v>0</v>
      </c>
      <c r="I98">
        <f t="shared" si="28"/>
        <v>31.16000000000032</v>
      </c>
    </row>
    <row r="99" spans="1:9" ht="12.75">
      <c r="A99" s="1">
        <f t="shared" si="31"/>
        <v>-3.3000000000000296</v>
      </c>
      <c r="B99" s="1">
        <f t="shared" si="34"/>
        <v>-3.3000000000000296</v>
      </c>
      <c r="C99">
        <f t="shared" si="32"/>
        <v>10.890000000000196</v>
      </c>
      <c r="D99">
        <f t="shared" si="23"/>
        <v>10.890000000000196</v>
      </c>
      <c r="E99">
        <f t="shared" si="26"/>
        <v>10.890000000000196</v>
      </c>
      <c r="F99">
        <f t="shared" si="33"/>
        <v>10.890000000000196</v>
      </c>
      <c r="G99">
        <f t="shared" si="35"/>
        <v>0</v>
      </c>
      <c r="I99">
        <f t="shared" si="28"/>
        <v>30.090000000000316</v>
      </c>
    </row>
    <row r="100" spans="1:9" ht="12.75">
      <c r="A100" s="1">
        <f t="shared" si="31"/>
        <v>-3.2000000000000295</v>
      </c>
      <c r="B100" s="1">
        <f t="shared" si="34"/>
        <v>-3.2000000000000295</v>
      </c>
      <c r="C100">
        <f t="shared" si="32"/>
        <v>10.240000000000189</v>
      </c>
      <c r="D100">
        <f t="shared" si="23"/>
        <v>10.240000000000189</v>
      </c>
      <c r="E100">
        <f t="shared" si="26"/>
        <v>10.240000000000189</v>
      </c>
      <c r="F100">
        <f t="shared" si="33"/>
        <v>10.240000000000189</v>
      </c>
      <c r="G100">
        <f t="shared" si="35"/>
        <v>0</v>
      </c>
      <c r="I100">
        <f t="shared" si="28"/>
        <v>29.040000000000305</v>
      </c>
    </row>
    <row r="101" spans="1:9" ht="12.75">
      <c r="A101" s="1">
        <f t="shared" si="31"/>
        <v>-3.1000000000000294</v>
      </c>
      <c r="B101" s="1">
        <f t="shared" si="34"/>
        <v>-3.1000000000000294</v>
      </c>
      <c r="C101">
        <f t="shared" si="32"/>
        <v>9.610000000000182</v>
      </c>
      <c r="D101">
        <f t="shared" si="23"/>
        <v>9.610000000000182</v>
      </c>
      <c r="E101">
        <f t="shared" si="26"/>
        <v>9.610000000000182</v>
      </c>
      <c r="F101">
        <f t="shared" si="33"/>
        <v>9.610000000000182</v>
      </c>
      <c r="G101">
        <f t="shared" si="35"/>
        <v>0</v>
      </c>
      <c r="I101">
        <f t="shared" si="28"/>
        <v>28.0100000000003</v>
      </c>
    </row>
    <row r="102" spans="1:9" ht="12.75">
      <c r="A102" s="1">
        <f t="shared" si="31"/>
        <v>-3.0000000000000293</v>
      </c>
      <c r="B102" s="1">
        <f t="shared" si="34"/>
        <v>-3.0000000000000293</v>
      </c>
      <c r="C102">
        <f t="shared" si="32"/>
        <v>9.000000000000176</v>
      </c>
      <c r="D102">
        <f t="shared" si="23"/>
        <v>9.000000000000176</v>
      </c>
      <c r="E102">
        <f t="shared" si="26"/>
        <v>9.000000000000176</v>
      </c>
      <c r="F102">
        <f t="shared" si="33"/>
        <v>9.000000000000176</v>
      </c>
      <c r="G102">
        <f t="shared" si="35"/>
        <v>0</v>
      </c>
      <c r="I102">
        <f t="shared" si="28"/>
        <v>27.00000000000029</v>
      </c>
    </row>
    <row r="103" spans="1:9" ht="12.75">
      <c r="A103" s="1">
        <f>A102+0.1</f>
        <v>-2.900000000000029</v>
      </c>
      <c r="B103" s="1">
        <f t="shared" si="34"/>
        <v>-2.900000000000029</v>
      </c>
      <c r="C103">
        <f t="shared" si="32"/>
        <v>8.410000000000169</v>
      </c>
      <c r="D103">
        <f t="shared" si="23"/>
        <v>8.410000000000169</v>
      </c>
      <c r="E103">
        <f t="shared" si="26"/>
        <v>8.410000000000169</v>
      </c>
      <c r="F103">
        <f t="shared" si="33"/>
        <v>8.410000000000169</v>
      </c>
      <c r="G103">
        <f t="shared" si="35"/>
        <v>0</v>
      </c>
      <c r="I103">
        <f t="shared" si="28"/>
        <v>26.010000000000286</v>
      </c>
    </row>
    <row r="104" spans="1:9" ht="12.75">
      <c r="A104" s="1">
        <f aca="true" t="shared" si="36" ref="A104:A119">A103+0.1</f>
        <v>-2.800000000000029</v>
      </c>
      <c r="B104" s="1">
        <f t="shared" si="34"/>
        <v>-2.800000000000029</v>
      </c>
      <c r="C104">
        <f aca="true" t="shared" si="37" ref="C104:C119">fa*A104*A104+fb*A104+fc</f>
        <v>7.840000000000163</v>
      </c>
      <c r="D104">
        <f t="shared" si="23"/>
        <v>7.840000000000163</v>
      </c>
      <c r="E104">
        <f t="shared" si="26"/>
        <v>7.840000000000163</v>
      </c>
      <c r="F104">
        <f aca="true" t="shared" si="38" ref="F104:F119">$J$4*D104+$K$4</f>
        <v>7.840000000000163</v>
      </c>
      <c r="G104">
        <f t="shared" si="35"/>
        <v>0</v>
      </c>
      <c r="I104">
        <f t="shared" si="28"/>
        <v>25.04000000000028</v>
      </c>
    </row>
    <row r="105" spans="1:9" ht="12.75">
      <c r="A105" s="1">
        <f t="shared" si="36"/>
        <v>-2.700000000000029</v>
      </c>
      <c r="B105" s="1">
        <f aca="true" t="shared" si="39" ref="B105:B120">$H$4*(A105-$I$4)</f>
        <v>-2.700000000000029</v>
      </c>
      <c r="C105">
        <f t="shared" si="37"/>
        <v>7.290000000000157</v>
      </c>
      <c r="D105">
        <f t="shared" si="23"/>
        <v>7.290000000000157</v>
      </c>
      <c r="E105">
        <f t="shared" si="26"/>
        <v>7.290000000000157</v>
      </c>
      <c r="F105">
        <f t="shared" si="38"/>
        <v>7.290000000000157</v>
      </c>
      <c r="G105">
        <f aca="true" t="shared" si="40" ref="G105:G120">$F$4*ABS(F105)</f>
        <v>0</v>
      </c>
      <c r="I105">
        <f t="shared" si="28"/>
        <v>24.090000000000273</v>
      </c>
    </row>
    <row r="106" spans="1:9" ht="12.75">
      <c r="A106" s="1">
        <f t="shared" si="36"/>
        <v>-2.600000000000029</v>
      </c>
      <c r="B106" s="1">
        <f t="shared" si="39"/>
        <v>-2.600000000000029</v>
      </c>
      <c r="C106">
        <f t="shared" si="37"/>
        <v>6.760000000000151</v>
      </c>
      <c r="D106">
        <f t="shared" si="23"/>
        <v>6.760000000000151</v>
      </c>
      <c r="E106">
        <f t="shared" si="26"/>
        <v>6.760000000000151</v>
      </c>
      <c r="F106">
        <f t="shared" si="38"/>
        <v>6.760000000000151</v>
      </c>
      <c r="G106">
        <f t="shared" si="40"/>
        <v>0</v>
      </c>
      <c r="I106">
        <f t="shared" si="28"/>
        <v>23.160000000000267</v>
      </c>
    </row>
    <row r="107" spans="1:9" ht="12.75">
      <c r="A107" s="1">
        <f t="shared" si="36"/>
        <v>-2.500000000000029</v>
      </c>
      <c r="B107" s="1">
        <f t="shared" si="39"/>
        <v>-2.500000000000029</v>
      </c>
      <c r="C107">
        <f t="shared" si="37"/>
        <v>6.250000000000144</v>
      </c>
      <c r="D107">
        <f t="shared" si="23"/>
        <v>6.250000000000144</v>
      </c>
      <c r="E107">
        <f t="shared" si="26"/>
        <v>6.250000000000144</v>
      </c>
      <c r="F107">
        <f t="shared" si="38"/>
        <v>6.250000000000144</v>
      </c>
      <c r="G107">
        <f t="shared" si="40"/>
        <v>0</v>
      </c>
      <c r="I107">
        <f t="shared" si="28"/>
        <v>22.25000000000026</v>
      </c>
    </row>
    <row r="108" spans="1:9" ht="12.75">
      <c r="A108" s="1">
        <f t="shared" si="36"/>
        <v>-2.4000000000000288</v>
      </c>
      <c r="B108" s="1">
        <f t="shared" si="39"/>
        <v>-2.4000000000000288</v>
      </c>
      <c r="C108">
        <f t="shared" si="37"/>
        <v>5.760000000000138</v>
      </c>
      <c r="D108">
        <f t="shared" si="23"/>
        <v>5.760000000000138</v>
      </c>
      <c r="E108">
        <f t="shared" si="26"/>
        <v>5.760000000000138</v>
      </c>
      <c r="F108">
        <f t="shared" si="38"/>
        <v>5.760000000000138</v>
      </c>
      <c r="G108">
        <f t="shared" si="40"/>
        <v>0</v>
      </c>
      <c r="I108">
        <f t="shared" si="28"/>
        <v>21.360000000000255</v>
      </c>
    </row>
    <row r="109" spans="1:9" ht="12.75">
      <c r="A109" s="1">
        <f t="shared" si="36"/>
        <v>-2.3000000000000287</v>
      </c>
      <c r="B109" s="1">
        <f t="shared" si="39"/>
        <v>-2.3000000000000287</v>
      </c>
      <c r="C109">
        <f t="shared" si="37"/>
        <v>5.290000000000132</v>
      </c>
      <c r="D109">
        <f t="shared" si="23"/>
        <v>5.290000000000132</v>
      </c>
      <c r="E109">
        <f t="shared" si="26"/>
        <v>5.290000000000132</v>
      </c>
      <c r="F109">
        <f t="shared" si="38"/>
        <v>5.290000000000132</v>
      </c>
      <c r="G109">
        <f t="shared" si="40"/>
        <v>0</v>
      </c>
      <c r="I109">
        <f t="shared" si="28"/>
        <v>20.490000000000247</v>
      </c>
    </row>
    <row r="110" spans="1:9" ht="12.75">
      <c r="A110" s="1">
        <f t="shared" si="36"/>
        <v>-2.2000000000000286</v>
      </c>
      <c r="B110" s="1">
        <f t="shared" si="39"/>
        <v>-2.2000000000000286</v>
      </c>
      <c r="C110">
        <f t="shared" si="37"/>
        <v>4.840000000000126</v>
      </c>
      <c r="D110">
        <f t="shared" si="23"/>
        <v>4.840000000000126</v>
      </c>
      <c r="E110">
        <f t="shared" si="26"/>
        <v>4.840000000000126</v>
      </c>
      <c r="F110">
        <f t="shared" si="38"/>
        <v>4.840000000000126</v>
      </c>
      <c r="G110">
        <f t="shared" si="40"/>
        <v>0</v>
      </c>
      <c r="I110">
        <f t="shared" si="28"/>
        <v>19.640000000000242</v>
      </c>
    </row>
    <row r="111" spans="1:9" ht="12.75">
      <c r="A111" s="1">
        <f t="shared" si="36"/>
        <v>-2.1000000000000285</v>
      </c>
      <c r="B111" s="1">
        <f t="shared" si="39"/>
        <v>-2.1000000000000285</v>
      </c>
      <c r="C111">
        <f t="shared" si="37"/>
        <v>4.41000000000012</v>
      </c>
      <c r="D111">
        <f t="shared" si="23"/>
        <v>4.41000000000012</v>
      </c>
      <c r="E111">
        <f t="shared" si="26"/>
        <v>4.41000000000012</v>
      </c>
      <c r="F111">
        <f t="shared" si="38"/>
        <v>4.41000000000012</v>
      </c>
      <c r="G111">
        <f t="shared" si="40"/>
        <v>0</v>
      </c>
      <c r="I111">
        <f t="shared" si="28"/>
        <v>18.810000000000233</v>
      </c>
    </row>
    <row r="112" spans="1:9" ht="12.75">
      <c r="A112" s="1">
        <f t="shared" si="36"/>
        <v>-2.0000000000000284</v>
      </c>
      <c r="B112" s="1">
        <f t="shared" si="39"/>
        <v>-2.0000000000000284</v>
      </c>
      <c r="C112">
        <f t="shared" si="37"/>
        <v>4.000000000000114</v>
      </c>
      <c r="D112">
        <f t="shared" si="23"/>
        <v>4.000000000000114</v>
      </c>
      <c r="E112">
        <f t="shared" si="26"/>
        <v>4.000000000000114</v>
      </c>
      <c r="F112">
        <f t="shared" si="38"/>
        <v>4.000000000000114</v>
      </c>
      <c r="G112">
        <f t="shared" si="40"/>
        <v>0</v>
      </c>
      <c r="I112">
        <f t="shared" si="28"/>
        <v>18.000000000000227</v>
      </c>
    </row>
    <row r="113" spans="1:9" ht="12.75">
      <c r="A113" s="1">
        <f>A112+0.1</f>
        <v>-1.9000000000000283</v>
      </c>
      <c r="B113" s="1">
        <f t="shared" si="39"/>
        <v>-1.9000000000000283</v>
      </c>
      <c r="C113">
        <f t="shared" si="37"/>
        <v>3.610000000000108</v>
      </c>
      <c r="D113">
        <f t="shared" si="23"/>
        <v>3.610000000000108</v>
      </c>
      <c r="E113">
        <f t="shared" si="26"/>
        <v>3.610000000000108</v>
      </c>
      <c r="F113">
        <f t="shared" si="38"/>
        <v>3.610000000000108</v>
      </c>
      <c r="G113">
        <f t="shared" si="40"/>
        <v>0</v>
      </c>
      <c r="I113">
        <f t="shared" si="28"/>
        <v>17.21000000000022</v>
      </c>
    </row>
    <row r="114" spans="1:9" ht="12.75">
      <c r="A114" s="1">
        <f t="shared" si="36"/>
        <v>-1.8000000000000282</v>
      </c>
      <c r="B114" s="1">
        <f t="shared" si="39"/>
        <v>-1.8000000000000282</v>
      </c>
      <c r="C114">
        <f t="shared" si="37"/>
        <v>3.2400000000001015</v>
      </c>
      <c r="D114">
        <f t="shared" si="23"/>
        <v>3.2400000000001015</v>
      </c>
      <c r="E114">
        <f t="shared" si="26"/>
        <v>3.2400000000001015</v>
      </c>
      <c r="F114">
        <f t="shared" si="38"/>
        <v>3.2400000000001015</v>
      </c>
      <c r="G114">
        <f t="shared" si="40"/>
        <v>0</v>
      </c>
      <c r="I114">
        <f t="shared" si="28"/>
        <v>16.440000000000214</v>
      </c>
    </row>
    <row r="115" spans="1:9" ht="12.75">
      <c r="A115" s="1">
        <f t="shared" si="36"/>
        <v>-1.7000000000000282</v>
      </c>
      <c r="B115" s="1">
        <f t="shared" si="39"/>
        <v>-1.7000000000000282</v>
      </c>
      <c r="C115">
        <f t="shared" si="37"/>
        <v>2.8900000000000956</v>
      </c>
      <c r="D115">
        <f t="shared" si="23"/>
        <v>2.8900000000000956</v>
      </c>
      <c r="E115">
        <f t="shared" si="26"/>
        <v>2.8900000000000956</v>
      </c>
      <c r="F115">
        <f t="shared" si="38"/>
        <v>2.8900000000000956</v>
      </c>
      <c r="G115">
        <f t="shared" si="40"/>
        <v>0</v>
      </c>
      <c r="I115">
        <f t="shared" si="28"/>
        <v>15.690000000000207</v>
      </c>
    </row>
    <row r="116" spans="1:9" ht="12.75">
      <c r="A116" s="1">
        <f t="shared" si="36"/>
        <v>-1.600000000000028</v>
      </c>
      <c r="B116" s="1">
        <f t="shared" si="39"/>
        <v>-1.600000000000028</v>
      </c>
      <c r="C116">
        <f t="shared" si="37"/>
        <v>2.5600000000000898</v>
      </c>
      <c r="D116">
        <f t="shared" si="23"/>
        <v>2.5600000000000898</v>
      </c>
      <c r="E116">
        <f t="shared" si="26"/>
        <v>2.5600000000000898</v>
      </c>
      <c r="F116">
        <f t="shared" si="38"/>
        <v>2.5600000000000898</v>
      </c>
      <c r="G116">
        <f t="shared" si="40"/>
        <v>0</v>
      </c>
      <c r="I116">
        <f t="shared" si="28"/>
        <v>14.960000000000202</v>
      </c>
    </row>
    <row r="117" spans="1:9" ht="12.75">
      <c r="A117" s="1">
        <f t="shared" si="36"/>
        <v>-1.500000000000028</v>
      </c>
      <c r="B117" s="1">
        <f t="shared" si="39"/>
        <v>-1.500000000000028</v>
      </c>
      <c r="C117">
        <f t="shared" si="37"/>
        <v>2.250000000000084</v>
      </c>
      <c r="D117">
        <f t="shared" si="23"/>
        <v>2.250000000000084</v>
      </c>
      <c r="E117">
        <f t="shared" si="26"/>
        <v>2.250000000000084</v>
      </c>
      <c r="F117">
        <f t="shared" si="38"/>
        <v>2.250000000000084</v>
      </c>
      <c r="G117">
        <f t="shared" si="40"/>
        <v>0</v>
      </c>
      <c r="I117">
        <f t="shared" si="28"/>
        <v>14.250000000000195</v>
      </c>
    </row>
    <row r="118" spans="1:9" ht="12.75">
      <c r="A118" s="1">
        <f t="shared" si="36"/>
        <v>-1.4000000000000279</v>
      </c>
      <c r="B118" s="1">
        <f t="shared" si="39"/>
        <v>-1.4000000000000279</v>
      </c>
      <c r="C118">
        <f t="shared" si="37"/>
        <v>1.9600000000000781</v>
      </c>
      <c r="D118">
        <f t="shared" si="23"/>
        <v>1.9600000000000781</v>
      </c>
      <c r="E118">
        <f t="shared" si="26"/>
        <v>1.9600000000000781</v>
      </c>
      <c r="F118">
        <f t="shared" si="38"/>
        <v>1.9600000000000781</v>
      </c>
      <c r="G118">
        <f t="shared" si="40"/>
        <v>0</v>
      </c>
      <c r="I118">
        <f t="shared" si="28"/>
        <v>13.56000000000019</v>
      </c>
    </row>
    <row r="119" spans="1:9" ht="12.75">
      <c r="A119" s="1">
        <f t="shared" si="36"/>
        <v>-1.3000000000000278</v>
      </c>
      <c r="B119" s="1">
        <f t="shared" si="39"/>
        <v>-1.3000000000000278</v>
      </c>
      <c r="C119">
        <f t="shared" si="37"/>
        <v>1.6900000000000723</v>
      </c>
      <c r="D119">
        <f t="shared" si="23"/>
        <v>1.6900000000000723</v>
      </c>
      <c r="E119">
        <f t="shared" si="26"/>
        <v>1.6900000000000723</v>
      </c>
      <c r="F119">
        <f t="shared" si="38"/>
        <v>1.6900000000000723</v>
      </c>
      <c r="G119">
        <f t="shared" si="40"/>
        <v>0</v>
      </c>
      <c r="I119">
        <f t="shared" si="28"/>
        <v>12.890000000000184</v>
      </c>
    </row>
    <row r="120" spans="1:9" ht="12.75">
      <c r="A120" s="1">
        <f aca="true" t="shared" si="41" ref="A120:A135">A119+0.1</f>
        <v>-1.2000000000000277</v>
      </c>
      <c r="B120" s="1">
        <f t="shared" si="39"/>
        <v>-1.2000000000000277</v>
      </c>
      <c r="C120">
        <f aca="true" t="shared" si="42" ref="C120:C135">fa*A120*A120+fb*A120+fc</f>
        <v>1.4400000000000666</v>
      </c>
      <c r="D120">
        <f t="shared" si="23"/>
        <v>1.4400000000000666</v>
      </c>
      <c r="E120">
        <f t="shared" si="26"/>
        <v>1.4400000000000666</v>
      </c>
      <c r="F120">
        <f aca="true" t="shared" si="43" ref="F120:F135">$J$4*D120+$K$4</f>
        <v>1.4400000000000666</v>
      </c>
      <c r="G120">
        <f t="shared" si="40"/>
        <v>0</v>
      </c>
      <c r="I120">
        <f t="shared" si="28"/>
        <v>12.240000000000178</v>
      </c>
    </row>
    <row r="121" spans="1:9" ht="12.75">
      <c r="A121" s="1">
        <f t="shared" si="41"/>
        <v>-1.1000000000000276</v>
      </c>
      <c r="B121" s="1">
        <f aca="true" t="shared" si="44" ref="B121:B136">$H$4*(A121-$I$4)</f>
        <v>-1.1000000000000276</v>
      </c>
      <c r="C121">
        <f t="shared" si="42"/>
        <v>1.2100000000000608</v>
      </c>
      <c r="D121">
        <f t="shared" si="23"/>
        <v>1.2100000000000608</v>
      </c>
      <c r="E121">
        <f t="shared" si="26"/>
        <v>1.2100000000000608</v>
      </c>
      <c r="F121">
        <f t="shared" si="43"/>
        <v>1.2100000000000608</v>
      </c>
      <c r="G121">
        <f aca="true" t="shared" si="45" ref="G121:G136">$F$4*ABS(F121)</f>
        <v>0</v>
      </c>
      <c r="I121">
        <f t="shared" si="28"/>
        <v>11.610000000000172</v>
      </c>
    </row>
    <row r="122" spans="1:9" ht="12.75">
      <c r="A122" s="1">
        <f t="shared" si="41"/>
        <v>-1.0000000000000275</v>
      </c>
      <c r="B122" s="1">
        <f t="shared" si="44"/>
        <v>-1.0000000000000275</v>
      </c>
      <c r="C122">
        <f t="shared" si="42"/>
        <v>1.000000000000055</v>
      </c>
      <c r="D122">
        <f t="shared" si="23"/>
        <v>1.000000000000055</v>
      </c>
      <c r="E122">
        <f t="shared" si="26"/>
        <v>1.000000000000055</v>
      </c>
      <c r="F122">
        <f t="shared" si="43"/>
        <v>1.000000000000055</v>
      </c>
      <c r="G122">
        <f t="shared" si="45"/>
        <v>0</v>
      </c>
      <c r="I122">
        <f t="shared" si="28"/>
        <v>11.000000000000165</v>
      </c>
    </row>
    <row r="123" spans="1:9" ht="12.75">
      <c r="A123" s="1">
        <f>A122+0.1</f>
        <v>-0.9000000000000276</v>
      </c>
      <c r="B123" s="1">
        <f t="shared" si="44"/>
        <v>-0.9000000000000276</v>
      </c>
      <c r="C123">
        <f t="shared" si="42"/>
        <v>0.8100000000000496</v>
      </c>
      <c r="D123">
        <f t="shared" si="23"/>
        <v>0.8100000000000496</v>
      </c>
      <c r="E123">
        <f t="shared" si="26"/>
        <v>0.8100000000000496</v>
      </c>
      <c r="F123">
        <f t="shared" si="43"/>
        <v>0.8100000000000496</v>
      </c>
      <c r="G123">
        <f t="shared" si="45"/>
        <v>0</v>
      </c>
      <c r="I123">
        <f t="shared" si="28"/>
        <v>10.41000000000016</v>
      </c>
    </row>
    <row r="124" spans="1:9" ht="12.75">
      <c r="A124" s="1">
        <f t="shared" si="41"/>
        <v>-0.8000000000000276</v>
      </c>
      <c r="B124" s="1">
        <f t="shared" si="44"/>
        <v>-0.8000000000000276</v>
      </c>
      <c r="C124">
        <f t="shared" si="42"/>
        <v>0.6400000000000441</v>
      </c>
      <c r="D124">
        <f t="shared" si="23"/>
        <v>0.6400000000000441</v>
      </c>
      <c r="E124">
        <f t="shared" si="26"/>
        <v>0.6400000000000441</v>
      </c>
      <c r="F124">
        <f t="shared" si="43"/>
        <v>0.6400000000000441</v>
      </c>
      <c r="G124">
        <f t="shared" si="45"/>
        <v>0</v>
      </c>
      <c r="I124">
        <f t="shared" si="28"/>
        <v>9.840000000000154</v>
      </c>
    </row>
    <row r="125" spans="1:9" ht="12.75">
      <c r="A125" s="1">
        <f t="shared" si="41"/>
        <v>-0.7000000000000276</v>
      </c>
      <c r="B125" s="1">
        <f t="shared" si="44"/>
        <v>-0.7000000000000276</v>
      </c>
      <c r="C125">
        <f t="shared" si="42"/>
        <v>0.4900000000000386</v>
      </c>
      <c r="D125">
        <f aca="true" t="shared" si="46" ref="D125:D183">fa*B125*B125+fb*B125+fc</f>
        <v>0.4900000000000386</v>
      </c>
      <c r="E125">
        <f t="shared" si="26"/>
        <v>0.4900000000000386</v>
      </c>
      <c r="F125">
        <f t="shared" si="43"/>
        <v>0.4900000000000386</v>
      </c>
      <c r="G125">
        <f t="shared" si="45"/>
        <v>0</v>
      </c>
      <c r="I125">
        <f t="shared" si="28"/>
        <v>9.290000000000148</v>
      </c>
    </row>
    <row r="126" spans="1:9" ht="12.75">
      <c r="A126" s="1">
        <f t="shared" si="41"/>
        <v>-0.6000000000000276</v>
      </c>
      <c r="B126" s="1">
        <f t="shared" si="44"/>
        <v>-0.6000000000000276</v>
      </c>
      <c r="C126">
        <f t="shared" si="42"/>
        <v>0.3600000000000331</v>
      </c>
      <c r="D126">
        <f t="shared" si="46"/>
        <v>0.3600000000000331</v>
      </c>
      <c r="E126">
        <f t="shared" si="26"/>
        <v>0.3600000000000331</v>
      </c>
      <c r="F126">
        <f t="shared" si="43"/>
        <v>0.3600000000000331</v>
      </c>
      <c r="G126">
        <f t="shared" si="45"/>
        <v>0</v>
      </c>
      <c r="I126">
        <f t="shared" si="28"/>
        <v>8.760000000000144</v>
      </c>
    </row>
    <row r="127" spans="1:9" ht="12.75">
      <c r="A127" s="1">
        <f t="shared" si="41"/>
        <v>-0.5000000000000276</v>
      </c>
      <c r="B127" s="1">
        <f t="shared" si="44"/>
        <v>-0.5000000000000276</v>
      </c>
      <c r="C127">
        <f t="shared" si="42"/>
        <v>0.25000000000002764</v>
      </c>
      <c r="D127">
        <f t="shared" si="46"/>
        <v>0.25000000000002764</v>
      </c>
      <c r="E127">
        <f t="shared" si="26"/>
        <v>0.25000000000002764</v>
      </c>
      <c r="F127">
        <f t="shared" si="43"/>
        <v>0.25000000000002764</v>
      </c>
      <c r="G127">
        <f t="shared" si="45"/>
        <v>0</v>
      </c>
      <c r="I127">
        <f t="shared" si="28"/>
        <v>8.250000000000139</v>
      </c>
    </row>
    <row r="128" spans="1:9" ht="12.75">
      <c r="A128" s="1">
        <f t="shared" si="41"/>
        <v>-0.40000000000002767</v>
      </c>
      <c r="B128" s="1">
        <f t="shared" si="44"/>
        <v>-0.40000000000002767</v>
      </c>
      <c r="C128">
        <f t="shared" si="42"/>
        <v>0.16000000000002212</v>
      </c>
      <c r="D128">
        <f t="shared" si="46"/>
        <v>0.16000000000002212</v>
      </c>
      <c r="E128">
        <f t="shared" si="26"/>
        <v>0.16000000000002212</v>
      </c>
      <c r="F128">
        <f t="shared" si="43"/>
        <v>0.16000000000002212</v>
      </c>
      <c r="G128">
        <f t="shared" si="45"/>
        <v>0</v>
      </c>
      <c r="I128">
        <f t="shared" si="28"/>
        <v>7.760000000000133</v>
      </c>
    </row>
    <row r="129" spans="1:9" ht="12.75">
      <c r="A129" s="1">
        <f t="shared" si="41"/>
        <v>-0.3000000000000277</v>
      </c>
      <c r="B129" s="1">
        <f t="shared" si="44"/>
        <v>-0.3000000000000277</v>
      </c>
      <c r="C129">
        <f t="shared" si="42"/>
        <v>0.09000000000001661</v>
      </c>
      <c r="D129">
        <f t="shared" si="46"/>
        <v>0.09000000000001661</v>
      </c>
      <c r="E129">
        <f t="shared" si="26"/>
        <v>0.09000000000001661</v>
      </c>
      <c r="F129">
        <f t="shared" si="43"/>
        <v>0.09000000000001661</v>
      </c>
      <c r="G129">
        <f t="shared" si="45"/>
        <v>0</v>
      </c>
      <c r="I129">
        <f t="shared" si="28"/>
        <v>7.290000000000127</v>
      </c>
    </row>
    <row r="130" spans="1:9" ht="12.75">
      <c r="A130" s="1">
        <f t="shared" si="41"/>
        <v>-0.20000000000002768</v>
      </c>
      <c r="B130" s="1">
        <f t="shared" si="44"/>
        <v>-0.20000000000002768</v>
      </c>
      <c r="C130">
        <f t="shared" si="42"/>
        <v>0.040000000000011075</v>
      </c>
      <c r="D130">
        <f t="shared" si="46"/>
        <v>0.040000000000011075</v>
      </c>
      <c r="E130">
        <f t="shared" si="26"/>
        <v>0.040000000000011075</v>
      </c>
      <c r="F130">
        <f t="shared" si="43"/>
        <v>0.040000000000011075</v>
      </c>
      <c r="G130">
        <f t="shared" si="45"/>
        <v>0</v>
      </c>
      <c r="I130">
        <f t="shared" si="28"/>
        <v>6.8400000000001215</v>
      </c>
    </row>
    <row r="131" spans="1:9" ht="12.75">
      <c r="A131" s="1">
        <f t="shared" si="41"/>
        <v>-0.10000000000002768</v>
      </c>
      <c r="B131" s="1">
        <f t="shared" si="44"/>
        <v>-0.10000000000002768</v>
      </c>
      <c r="C131">
        <f t="shared" si="42"/>
        <v>0.010000000000005536</v>
      </c>
      <c r="D131">
        <f t="shared" si="46"/>
        <v>0.010000000000005536</v>
      </c>
      <c r="E131">
        <f t="shared" si="26"/>
        <v>0.010000000000005536</v>
      </c>
      <c r="F131">
        <f t="shared" si="43"/>
        <v>0.010000000000005536</v>
      </c>
      <c r="G131">
        <f t="shared" si="45"/>
        <v>0</v>
      </c>
      <c r="I131">
        <f t="shared" si="28"/>
        <v>6.4100000000001165</v>
      </c>
    </row>
    <row r="132" spans="1:9" ht="12.75">
      <c r="A132" s="1">
        <f t="shared" si="41"/>
        <v>-2.7672308888782027E-14</v>
      </c>
      <c r="B132" s="1">
        <f t="shared" si="44"/>
        <v>-2.7672308888782027E-14</v>
      </c>
      <c r="C132">
        <f t="shared" si="42"/>
        <v>7.657566792361648E-28</v>
      </c>
      <c r="D132">
        <f t="shared" si="46"/>
        <v>7.657566792361648E-28</v>
      </c>
      <c r="E132">
        <f t="shared" si="26"/>
        <v>7.657566792361648E-28</v>
      </c>
      <c r="F132">
        <f t="shared" si="43"/>
        <v>7.657566792361648E-28</v>
      </c>
      <c r="G132">
        <f t="shared" si="45"/>
        <v>0</v>
      </c>
      <c r="I132">
        <f t="shared" si="28"/>
        <v>6.000000000000111</v>
      </c>
    </row>
    <row r="133" spans="1:9" ht="12.75">
      <c r="A133" s="1">
        <f t="shared" si="41"/>
        <v>0.09999999999997233</v>
      </c>
      <c r="B133" s="1">
        <f t="shared" si="44"/>
        <v>0.09999999999997233</v>
      </c>
      <c r="C133">
        <f t="shared" si="42"/>
        <v>0.009999999999994466</v>
      </c>
      <c r="D133">
        <f t="shared" si="46"/>
        <v>0.009999999999994466</v>
      </c>
      <c r="E133">
        <f t="shared" si="26"/>
        <v>0.009999999999994466</v>
      </c>
      <c r="F133">
        <f t="shared" si="43"/>
        <v>0.009999999999994466</v>
      </c>
      <c r="G133">
        <f t="shared" si="45"/>
        <v>0</v>
      </c>
      <c r="I133">
        <f t="shared" si="28"/>
        <v>5.610000000000105</v>
      </c>
    </row>
    <row r="134" spans="1:9" ht="12.75">
      <c r="A134" s="1">
        <f t="shared" si="41"/>
        <v>0.19999999999997234</v>
      </c>
      <c r="B134" s="1">
        <f t="shared" si="44"/>
        <v>0.19999999999997234</v>
      </c>
      <c r="C134">
        <f t="shared" si="42"/>
        <v>0.03999999999998893</v>
      </c>
      <c r="D134">
        <f t="shared" si="46"/>
        <v>0.03999999999998893</v>
      </c>
      <c r="E134">
        <f t="shared" si="26"/>
        <v>0.03999999999998893</v>
      </c>
      <c r="F134">
        <f t="shared" si="43"/>
        <v>0.03999999999998893</v>
      </c>
      <c r="G134">
        <f t="shared" si="45"/>
        <v>0</v>
      </c>
      <c r="I134">
        <f t="shared" si="28"/>
        <v>5.2400000000001</v>
      </c>
    </row>
    <row r="135" spans="1:9" ht="12.75">
      <c r="A135" s="1">
        <f t="shared" si="41"/>
        <v>0.29999999999997234</v>
      </c>
      <c r="B135" s="1">
        <f t="shared" si="44"/>
        <v>0.29999999999997234</v>
      </c>
      <c r="C135">
        <f t="shared" si="42"/>
        <v>0.08999999999998341</v>
      </c>
      <c r="D135">
        <f t="shared" si="46"/>
        <v>0.08999999999998341</v>
      </c>
      <c r="E135">
        <f t="shared" si="26"/>
        <v>0.08999999999998341</v>
      </c>
      <c r="F135">
        <f t="shared" si="43"/>
        <v>0.08999999999998341</v>
      </c>
      <c r="G135">
        <f t="shared" si="45"/>
        <v>0</v>
      </c>
      <c r="I135">
        <f t="shared" si="28"/>
        <v>4.890000000000094</v>
      </c>
    </row>
    <row r="136" spans="1:9" ht="12.75">
      <c r="A136" s="1">
        <f aca="true" t="shared" si="47" ref="A136:A151">A135+0.1</f>
        <v>0.3999999999999724</v>
      </c>
      <c r="B136" s="1">
        <f t="shared" si="44"/>
        <v>0.3999999999999724</v>
      </c>
      <c r="C136">
        <f aca="true" t="shared" si="48" ref="C136:C151">fa*A136*A136+fb*A136+fc</f>
        <v>0.1599999999999779</v>
      </c>
      <c r="D136">
        <f t="shared" si="46"/>
        <v>0.1599999999999779</v>
      </c>
      <c r="E136">
        <f aca="true" t="shared" si="49" ref="E136:E199">$J$4*D136</f>
        <v>0.1599999999999779</v>
      </c>
      <c r="F136">
        <f aca="true" t="shared" si="50" ref="F136:F151">$J$4*D136+$K$4</f>
        <v>0.1599999999999779</v>
      </c>
      <c r="G136">
        <f t="shared" si="45"/>
        <v>0</v>
      </c>
      <c r="I136">
        <f aca="true" t="shared" si="51" ref="I136:I199">$J$6*A136*A136+$K$6*A136+$L$6</f>
        <v>4.560000000000088</v>
      </c>
    </row>
    <row r="137" spans="1:9" ht="12.75">
      <c r="A137" s="1">
        <f t="shared" si="47"/>
        <v>0.49999999999997236</v>
      </c>
      <c r="B137" s="1">
        <f aca="true" t="shared" si="52" ref="B137:B152">$H$4*(A137-$I$4)</f>
        <v>0.49999999999997236</v>
      </c>
      <c r="C137">
        <f t="shared" si="48"/>
        <v>0.24999999999997236</v>
      </c>
      <c r="D137">
        <f t="shared" si="46"/>
        <v>0.24999999999997236</v>
      </c>
      <c r="E137">
        <f t="shared" si="49"/>
        <v>0.24999999999997236</v>
      </c>
      <c r="F137">
        <f t="shared" si="50"/>
        <v>0.24999999999997236</v>
      </c>
      <c r="G137">
        <f aca="true" t="shared" si="53" ref="G137:G152">$F$4*ABS(F137)</f>
        <v>0</v>
      </c>
      <c r="I137">
        <f t="shared" si="51"/>
        <v>4.2500000000000835</v>
      </c>
    </row>
    <row r="138" spans="1:9" ht="12.75">
      <c r="A138" s="1">
        <f t="shared" si="47"/>
        <v>0.5999999999999723</v>
      </c>
      <c r="B138" s="1">
        <f t="shared" si="52"/>
        <v>0.5999999999999723</v>
      </c>
      <c r="C138">
        <f t="shared" si="48"/>
        <v>0.3599999999999668</v>
      </c>
      <c r="D138">
        <f t="shared" si="46"/>
        <v>0.3599999999999668</v>
      </c>
      <c r="E138">
        <f t="shared" si="49"/>
        <v>0.3599999999999668</v>
      </c>
      <c r="F138">
        <f t="shared" si="50"/>
        <v>0.3599999999999668</v>
      </c>
      <c r="G138">
        <f t="shared" si="53"/>
        <v>0</v>
      </c>
      <c r="I138">
        <f t="shared" si="51"/>
        <v>3.9600000000000772</v>
      </c>
    </row>
    <row r="139" spans="1:9" ht="12.75">
      <c r="A139" s="1">
        <f t="shared" si="47"/>
        <v>0.6999999999999723</v>
      </c>
      <c r="B139" s="1">
        <f t="shared" si="52"/>
        <v>0.6999999999999723</v>
      </c>
      <c r="C139">
        <f t="shared" si="48"/>
        <v>0.48999999999996124</v>
      </c>
      <c r="D139">
        <f t="shared" si="46"/>
        <v>0.48999999999996124</v>
      </c>
      <c r="E139">
        <f t="shared" si="49"/>
        <v>0.48999999999996124</v>
      </c>
      <c r="F139">
        <f t="shared" si="50"/>
        <v>0.48999999999996124</v>
      </c>
      <c r="G139">
        <f t="shared" si="53"/>
        <v>0</v>
      </c>
      <c r="I139">
        <f t="shared" si="51"/>
        <v>3.690000000000072</v>
      </c>
    </row>
    <row r="140" spans="1:9" ht="12.75">
      <c r="A140" s="1">
        <f t="shared" si="47"/>
        <v>0.7999999999999723</v>
      </c>
      <c r="B140" s="1">
        <f t="shared" si="52"/>
        <v>0.7999999999999723</v>
      </c>
      <c r="C140">
        <f t="shared" si="48"/>
        <v>0.6399999999999557</v>
      </c>
      <c r="D140">
        <f t="shared" si="46"/>
        <v>0.6399999999999557</v>
      </c>
      <c r="E140">
        <f t="shared" si="49"/>
        <v>0.6399999999999557</v>
      </c>
      <c r="F140">
        <f t="shared" si="50"/>
        <v>0.6399999999999557</v>
      </c>
      <c r="G140">
        <f t="shared" si="53"/>
        <v>0</v>
      </c>
      <c r="I140">
        <f t="shared" si="51"/>
        <v>3.4400000000000666</v>
      </c>
    </row>
    <row r="141" spans="1:9" ht="12.75">
      <c r="A141" s="1">
        <f t="shared" si="47"/>
        <v>0.8999999999999723</v>
      </c>
      <c r="B141" s="1">
        <f t="shared" si="52"/>
        <v>0.8999999999999723</v>
      </c>
      <c r="C141">
        <f t="shared" si="48"/>
        <v>0.8099999999999501</v>
      </c>
      <c r="D141">
        <f t="shared" si="46"/>
        <v>0.8099999999999501</v>
      </c>
      <c r="E141">
        <f t="shared" si="49"/>
        <v>0.8099999999999501</v>
      </c>
      <c r="F141">
        <f t="shared" si="50"/>
        <v>0.8099999999999501</v>
      </c>
      <c r="G141">
        <f t="shared" si="53"/>
        <v>0</v>
      </c>
      <c r="I141">
        <f t="shared" si="51"/>
        <v>3.2100000000000612</v>
      </c>
    </row>
    <row r="142" spans="1:9" ht="12.75">
      <c r="A142" s="1">
        <f t="shared" si="47"/>
        <v>0.9999999999999722</v>
      </c>
      <c r="B142" s="1">
        <f t="shared" si="52"/>
        <v>0.9999999999999722</v>
      </c>
      <c r="C142">
        <f t="shared" si="48"/>
        <v>0.9999999999999445</v>
      </c>
      <c r="D142">
        <f t="shared" si="46"/>
        <v>0.9999999999999445</v>
      </c>
      <c r="E142">
        <f t="shared" si="49"/>
        <v>0.9999999999999445</v>
      </c>
      <c r="F142">
        <f t="shared" si="50"/>
        <v>0.9999999999999445</v>
      </c>
      <c r="G142">
        <f t="shared" si="53"/>
        <v>0</v>
      </c>
      <c r="I142">
        <f t="shared" si="51"/>
        <v>3.0000000000000555</v>
      </c>
    </row>
    <row r="143" spans="1:9" ht="12.75">
      <c r="A143" s="1">
        <f>A142+0.1</f>
        <v>1.0999999999999723</v>
      </c>
      <c r="B143" s="1">
        <f t="shared" si="52"/>
        <v>1.0999999999999723</v>
      </c>
      <c r="C143">
        <f t="shared" si="48"/>
        <v>1.2099999999999391</v>
      </c>
      <c r="D143">
        <f t="shared" si="46"/>
        <v>1.2099999999999391</v>
      </c>
      <c r="E143">
        <f t="shared" si="49"/>
        <v>1.2099999999999391</v>
      </c>
      <c r="F143">
        <f t="shared" si="50"/>
        <v>1.2099999999999391</v>
      </c>
      <c r="G143">
        <f t="shared" si="53"/>
        <v>0</v>
      </c>
      <c r="I143">
        <f t="shared" si="51"/>
        <v>2.81000000000005</v>
      </c>
    </row>
    <row r="144" spans="1:9" ht="12.75">
      <c r="A144" s="1">
        <f t="shared" si="47"/>
        <v>1.1999999999999724</v>
      </c>
      <c r="B144" s="1">
        <f t="shared" si="52"/>
        <v>1.1999999999999724</v>
      </c>
      <c r="C144">
        <f t="shared" si="48"/>
        <v>1.4399999999999338</v>
      </c>
      <c r="D144">
        <f t="shared" si="46"/>
        <v>1.4399999999999338</v>
      </c>
      <c r="E144">
        <f t="shared" si="49"/>
        <v>1.4399999999999338</v>
      </c>
      <c r="F144">
        <f t="shared" si="50"/>
        <v>1.4399999999999338</v>
      </c>
      <c r="G144">
        <f t="shared" si="53"/>
        <v>0</v>
      </c>
      <c r="I144">
        <f t="shared" si="51"/>
        <v>2.640000000000044</v>
      </c>
    </row>
    <row r="145" spans="1:9" ht="12.75">
      <c r="A145" s="1">
        <f t="shared" si="47"/>
        <v>1.2999999999999725</v>
      </c>
      <c r="B145" s="1">
        <f t="shared" si="52"/>
        <v>1.2999999999999725</v>
      </c>
      <c r="C145">
        <f t="shared" si="48"/>
        <v>1.6899999999999284</v>
      </c>
      <c r="D145">
        <f t="shared" si="46"/>
        <v>1.6899999999999284</v>
      </c>
      <c r="E145">
        <f t="shared" si="49"/>
        <v>1.6899999999999284</v>
      </c>
      <c r="F145">
        <f t="shared" si="50"/>
        <v>1.6899999999999284</v>
      </c>
      <c r="G145">
        <f t="shared" si="53"/>
        <v>0</v>
      </c>
      <c r="I145">
        <f t="shared" si="51"/>
        <v>2.4900000000000384</v>
      </c>
    </row>
    <row r="146" spans="1:9" ht="12.75">
      <c r="A146" s="1">
        <f t="shared" si="47"/>
        <v>1.3999999999999726</v>
      </c>
      <c r="B146" s="1">
        <f t="shared" si="52"/>
        <v>1.3999999999999726</v>
      </c>
      <c r="C146">
        <f t="shared" si="48"/>
        <v>1.9599999999999234</v>
      </c>
      <c r="D146">
        <f t="shared" si="46"/>
        <v>1.9599999999999234</v>
      </c>
      <c r="E146">
        <f t="shared" si="49"/>
        <v>1.9599999999999234</v>
      </c>
      <c r="F146">
        <f t="shared" si="50"/>
        <v>1.9599999999999234</v>
      </c>
      <c r="G146">
        <f t="shared" si="53"/>
        <v>0</v>
      </c>
      <c r="I146">
        <f t="shared" si="51"/>
        <v>2.360000000000033</v>
      </c>
    </row>
    <row r="147" spans="1:9" ht="12.75">
      <c r="A147" s="1">
        <f t="shared" si="47"/>
        <v>1.4999999999999727</v>
      </c>
      <c r="B147" s="1">
        <f t="shared" si="52"/>
        <v>1.4999999999999727</v>
      </c>
      <c r="C147">
        <f t="shared" si="48"/>
        <v>2.2499999999999183</v>
      </c>
      <c r="D147">
        <f t="shared" si="46"/>
        <v>2.2499999999999183</v>
      </c>
      <c r="E147">
        <f t="shared" si="49"/>
        <v>2.2499999999999183</v>
      </c>
      <c r="F147">
        <f t="shared" si="50"/>
        <v>2.2499999999999183</v>
      </c>
      <c r="G147">
        <f t="shared" si="53"/>
        <v>0</v>
      </c>
      <c r="I147">
        <f t="shared" si="51"/>
        <v>2.2500000000000275</v>
      </c>
    </row>
    <row r="148" spans="1:9" ht="12.75">
      <c r="A148" s="1">
        <f t="shared" si="47"/>
        <v>1.5999999999999728</v>
      </c>
      <c r="B148" s="1">
        <f t="shared" si="52"/>
        <v>1.5999999999999728</v>
      </c>
      <c r="C148">
        <f t="shared" si="48"/>
        <v>2.559999999999913</v>
      </c>
      <c r="D148">
        <f t="shared" si="46"/>
        <v>2.559999999999913</v>
      </c>
      <c r="E148">
        <f t="shared" si="49"/>
        <v>2.559999999999913</v>
      </c>
      <c r="F148">
        <f t="shared" si="50"/>
        <v>2.559999999999913</v>
      </c>
      <c r="G148">
        <f t="shared" si="53"/>
        <v>0</v>
      </c>
      <c r="I148">
        <f t="shared" si="51"/>
        <v>2.160000000000022</v>
      </c>
    </row>
    <row r="149" spans="1:9" ht="12.75">
      <c r="A149" s="1">
        <f t="shared" si="47"/>
        <v>1.6999999999999729</v>
      </c>
      <c r="B149" s="1">
        <f t="shared" si="52"/>
        <v>1.6999999999999729</v>
      </c>
      <c r="C149">
        <f t="shared" si="48"/>
        <v>2.8899999999999078</v>
      </c>
      <c r="D149">
        <f t="shared" si="46"/>
        <v>2.8899999999999078</v>
      </c>
      <c r="E149">
        <f t="shared" si="49"/>
        <v>2.8899999999999078</v>
      </c>
      <c r="F149">
        <f t="shared" si="50"/>
        <v>2.8899999999999078</v>
      </c>
      <c r="G149">
        <f t="shared" si="53"/>
        <v>0</v>
      </c>
      <c r="I149">
        <f t="shared" si="51"/>
        <v>2.0900000000000163</v>
      </c>
    </row>
    <row r="150" spans="1:9" ht="12.75">
      <c r="A150" s="1">
        <f t="shared" si="47"/>
        <v>1.799999999999973</v>
      </c>
      <c r="B150" s="1">
        <f t="shared" si="52"/>
        <v>1.799999999999973</v>
      </c>
      <c r="C150">
        <f t="shared" si="48"/>
        <v>3.2399999999999025</v>
      </c>
      <c r="D150">
        <f t="shared" si="46"/>
        <v>3.2399999999999025</v>
      </c>
      <c r="E150">
        <f t="shared" si="49"/>
        <v>3.2399999999999025</v>
      </c>
      <c r="F150">
        <f t="shared" si="50"/>
        <v>3.2399999999999025</v>
      </c>
      <c r="G150">
        <f t="shared" si="53"/>
        <v>0</v>
      </c>
      <c r="I150">
        <f t="shared" si="51"/>
        <v>2.0400000000000107</v>
      </c>
    </row>
    <row r="151" spans="1:9" ht="12.75">
      <c r="A151" s="1">
        <f t="shared" si="47"/>
        <v>1.899999999999973</v>
      </c>
      <c r="B151" s="1">
        <f t="shared" si="52"/>
        <v>1.899999999999973</v>
      </c>
      <c r="C151">
        <f t="shared" si="48"/>
        <v>3.6099999999998977</v>
      </c>
      <c r="D151">
        <f t="shared" si="46"/>
        <v>3.6099999999998977</v>
      </c>
      <c r="E151">
        <f t="shared" si="49"/>
        <v>3.6099999999998977</v>
      </c>
      <c r="F151">
        <f t="shared" si="50"/>
        <v>3.6099999999998977</v>
      </c>
      <c r="G151">
        <f t="shared" si="53"/>
        <v>0</v>
      </c>
      <c r="I151">
        <f t="shared" si="51"/>
        <v>2.0100000000000056</v>
      </c>
    </row>
    <row r="152" spans="1:9" ht="12.75">
      <c r="A152" s="1">
        <f aca="true" t="shared" si="54" ref="A152:A167">A151+0.1</f>
        <v>1.9999999999999731</v>
      </c>
      <c r="B152" s="1">
        <f t="shared" si="52"/>
        <v>1.9999999999999731</v>
      </c>
      <c r="C152">
        <f aca="true" t="shared" si="55" ref="C152:C167">fa*A152*A152+fb*A152+fc</f>
        <v>3.9999999999998925</v>
      </c>
      <c r="D152">
        <f t="shared" si="46"/>
        <v>3.9999999999998925</v>
      </c>
      <c r="E152">
        <f t="shared" si="49"/>
        <v>3.9999999999998925</v>
      </c>
      <c r="F152">
        <f aca="true" t="shared" si="56" ref="F152:F167">$J$4*D152+$K$4</f>
        <v>3.9999999999998925</v>
      </c>
      <c r="G152">
        <f t="shared" si="53"/>
        <v>0</v>
      </c>
      <c r="I152">
        <f t="shared" si="51"/>
        <v>2</v>
      </c>
    </row>
    <row r="153" spans="1:9" ht="12.75">
      <c r="A153" s="1">
        <f>A152+0.1</f>
        <v>2.099999999999973</v>
      </c>
      <c r="B153" s="1">
        <f aca="true" t="shared" si="57" ref="B153:B168">$H$4*(A153-$I$4)</f>
        <v>2.099999999999973</v>
      </c>
      <c r="C153">
        <f t="shared" si="55"/>
        <v>4.4099999999998865</v>
      </c>
      <c r="D153">
        <f t="shared" si="46"/>
        <v>4.4099999999998865</v>
      </c>
      <c r="E153">
        <f t="shared" si="49"/>
        <v>4.4099999999998865</v>
      </c>
      <c r="F153">
        <f t="shared" si="56"/>
        <v>4.4099999999998865</v>
      </c>
      <c r="G153">
        <f aca="true" t="shared" si="58" ref="G153:G168">$F$4*ABS(F153)</f>
        <v>0</v>
      </c>
      <c r="I153">
        <f t="shared" si="51"/>
        <v>2.0099999999999945</v>
      </c>
    </row>
    <row r="154" spans="1:9" ht="12.75">
      <c r="A154" s="1">
        <f t="shared" si="54"/>
        <v>2.199999999999973</v>
      </c>
      <c r="B154" s="1">
        <f t="shared" si="57"/>
        <v>2.199999999999973</v>
      </c>
      <c r="C154">
        <f t="shared" si="55"/>
        <v>4.839999999999882</v>
      </c>
      <c r="D154">
        <f t="shared" si="46"/>
        <v>4.839999999999882</v>
      </c>
      <c r="E154">
        <f t="shared" si="49"/>
        <v>4.839999999999882</v>
      </c>
      <c r="F154">
        <f t="shared" si="56"/>
        <v>4.839999999999882</v>
      </c>
      <c r="G154">
        <f t="shared" si="58"/>
        <v>0</v>
      </c>
      <c r="I154">
        <f t="shared" si="51"/>
        <v>2.0399999999999894</v>
      </c>
    </row>
    <row r="155" spans="1:9" ht="12.75">
      <c r="A155" s="1">
        <f t="shared" si="54"/>
        <v>2.299999999999973</v>
      </c>
      <c r="B155" s="1">
        <f t="shared" si="57"/>
        <v>2.299999999999973</v>
      </c>
      <c r="C155">
        <f t="shared" si="55"/>
        <v>5.289999999999877</v>
      </c>
      <c r="D155">
        <f t="shared" si="46"/>
        <v>5.289999999999877</v>
      </c>
      <c r="E155">
        <f t="shared" si="49"/>
        <v>5.289999999999877</v>
      </c>
      <c r="F155">
        <f t="shared" si="56"/>
        <v>5.289999999999877</v>
      </c>
      <c r="G155">
        <f t="shared" si="58"/>
        <v>0</v>
      </c>
      <c r="I155">
        <f t="shared" si="51"/>
        <v>2.089999999999984</v>
      </c>
    </row>
    <row r="156" spans="1:9" ht="12.75">
      <c r="A156" s="1">
        <f t="shared" si="54"/>
        <v>2.3999999999999733</v>
      </c>
      <c r="B156" s="1">
        <f t="shared" si="57"/>
        <v>2.3999999999999733</v>
      </c>
      <c r="C156">
        <f t="shared" si="55"/>
        <v>5.759999999999872</v>
      </c>
      <c r="D156">
        <f t="shared" si="46"/>
        <v>5.759999999999872</v>
      </c>
      <c r="E156">
        <f t="shared" si="49"/>
        <v>5.759999999999872</v>
      </c>
      <c r="F156">
        <f t="shared" si="56"/>
        <v>5.759999999999872</v>
      </c>
      <c r="G156">
        <f t="shared" si="58"/>
        <v>0</v>
      </c>
      <c r="I156">
        <f t="shared" si="51"/>
        <v>2.159999999999979</v>
      </c>
    </row>
    <row r="157" spans="1:9" ht="12.75">
      <c r="A157" s="1">
        <f t="shared" si="54"/>
        <v>2.4999999999999734</v>
      </c>
      <c r="B157" s="1">
        <f t="shared" si="57"/>
        <v>2.4999999999999734</v>
      </c>
      <c r="C157">
        <f t="shared" si="55"/>
        <v>6.249999999999867</v>
      </c>
      <c r="D157">
        <f t="shared" si="46"/>
        <v>6.249999999999867</v>
      </c>
      <c r="E157">
        <f t="shared" si="49"/>
        <v>6.249999999999867</v>
      </c>
      <c r="F157">
        <f t="shared" si="56"/>
        <v>6.249999999999867</v>
      </c>
      <c r="G157">
        <f t="shared" si="58"/>
        <v>0</v>
      </c>
      <c r="I157">
        <f t="shared" si="51"/>
        <v>2.2499999999999734</v>
      </c>
    </row>
    <row r="158" spans="1:9" ht="12.75">
      <c r="A158" s="1">
        <f t="shared" si="54"/>
        <v>2.5999999999999734</v>
      </c>
      <c r="B158" s="1">
        <f t="shared" si="57"/>
        <v>2.5999999999999734</v>
      </c>
      <c r="C158">
        <f t="shared" si="55"/>
        <v>6.759999999999862</v>
      </c>
      <c r="D158">
        <f t="shared" si="46"/>
        <v>6.759999999999862</v>
      </c>
      <c r="E158">
        <f t="shared" si="49"/>
        <v>6.759999999999862</v>
      </c>
      <c r="F158">
        <f t="shared" si="56"/>
        <v>6.759999999999862</v>
      </c>
      <c r="G158">
        <f t="shared" si="58"/>
        <v>0</v>
      </c>
      <c r="I158">
        <f t="shared" si="51"/>
        <v>2.3599999999999683</v>
      </c>
    </row>
    <row r="159" spans="1:9" ht="12.75">
      <c r="A159" s="1">
        <f t="shared" si="54"/>
        <v>2.6999999999999735</v>
      </c>
      <c r="B159" s="1">
        <f t="shared" si="57"/>
        <v>2.6999999999999735</v>
      </c>
      <c r="C159">
        <f t="shared" si="55"/>
        <v>7.289999999999857</v>
      </c>
      <c r="D159">
        <f t="shared" si="46"/>
        <v>7.289999999999857</v>
      </c>
      <c r="E159">
        <f t="shared" si="49"/>
        <v>7.289999999999857</v>
      </c>
      <c r="F159">
        <f t="shared" si="56"/>
        <v>7.289999999999857</v>
      </c>
      <c r="G159">
        <f t="shared" si="58"/>
        <v>0</v>
      </c>
      <c r="I159">
        <f t="shared" si="51"/>
        <v>2.489999999999963</v>
      </c>
    </row>
    <row r="160" spans="1:9" ht="12.75">
      <c r="A160" s="1">
        <f t="shared" si="54"/>
        <v>2.7999999999999736</v>
      </c>
      <c r="B160" s="1">
        <f t="shared" si="57"/>
        <v>2.7999999999999736</v>
      </c>
      <c r="C160">
        <f t="shared" si="55"/>
        <v>7.839999999999852</v>
      </c>
      <c r="D160">
        <f t="shared" si="46"/>
        <v>7.839999999999852</v>
      </c>
      <c r="E160">
        <f t="shared" si="49"/>
        <v>7.839999999999852</v>
      </c>
      <c r="F160">
        <f t="shared" si="56"/>
        <v>7.839999999999852</v>
      </c>
      <c r="G160">
        <f t="shared" si="58"/>
        <v>0</v>
      </c>
      <c r="I160">
        <f t="shared" si="51"/>
        <v>2.639999999999958</v>
      </c>
    </row>
    <row r="161" spans="1:9" ht="12.75">
      <c r="A161" s="1">
        <f t="shared" si="54"/>
        <v>2.8999999999999737</v>
      </c>
      <c r="B161" s="1">
        <f t="shared" si="57"/>
        <v>2.8999999999999737</v>
      </c>
      <c r="C161">
        <f t="shared" si="55"/>
        <v>8.409999999999847</v>
      </c>
      <c r="D161">
        <f t="shared" si="46"/>
        <v>8.409999999999847</v>
      </c>
      <c r="E161">
        <f t="shared" si="49"/>
        <v>8.409999999999847</v>
      </c>
      <c r="F161">
        <f t="shared" si="56"/>
        <v>8.409999999999847</v>
      </c>
      <c r="G161">
        <f t="shared" si="58"/>
        <v>0</v>
      </c>
      <c r="I161">
        <f t="shared" si="51"/>
        <v>2.8099999999999525</v>
      </c>
    </row>
    <row r="162" spans="1:9" ht="12.75">
      <c r="A162" s="1">
        <f t="shared" si="54"/>
        <v>2.999999999999974</v>
      </c>
      <c r="B162" s="1">
        <f t="shared" si="57"/>
        <v>2.999999999999974</v>
      </c>
      <c r="C162">
        <f t="shared" si="55"/>
        <v>8.999999999999844</v>
      </c>
      <c r="D162">
        <f t="shared" si="46"/>
        <v>8.999999999999844</v>
      </c>
      <c r="E162">
        <f t="shared" si="49"/>
        <v>8.999999999999844</v>
      </c>
      <c r="F162">
        <f t="shared" si="56"/>
        <v>8.999999999999844</v>
      </c>
      <c r="G162">
        <f t="shared" si="58"/>
        <v>0</v>
      </c>
      <c r="I162">
        <f t="shared" si="51"/>
        <v>2.9999999999999485</v>
      </c>
    </row>
    <row r="163" spans="1:9" ht="12.75">
      <c r="A163" s="1">
        <f>A162+0.1</f>
        <v>3.099999999999974</v>
      </c>
      <c r="B163" s="1">
        <f t="shared" si="57"/>
        <v>3.099999999999974</v>
      </c>
      <c r="C163">
        <f t="shared" si="55"/>
        <v>9.609999999999838</v>
      </c>
      <c r="D163">
        <f t="shared" si="46"/>
        <v>9.609999999999838</v>
      </c>
      <c r="E163">
        <f t="shared" si="49"/>
        <v>9.609999999999838</v>
      </c>
      <c r="F163">
        <f t="shared" si="56"/>
        <v>9.609999999999838</v>
      </c>
      <c r="G163">
        <f t="shared" si="58"/>
        <v>0</v>
      </c>
      <c r="I163">
        <f t="shared" si="51"/>
        <v>3.2099999999999422</v>
      </c>
    </row>
    <row r="164" spans="1:9" ht="12.75">
      <c r="A164" s="1">
        <f t="shared" si="54"/>
        <v>3.199999999999974</v>
      </c>
      <c r="B164" s="1">
        <f t="shared" si="57"/>
        <v>3.199999999999974</v>
      </c>
      <c r="C164">
        <f t="shared" si="55"/>
        <v>10.239999999999833</v>
      </c>
      <c r="D164">
        <f t="shared" si="46"/>
        <v>10.239999999999833</v>
      </c>
      <c r="E164">
        <f t="shared" si="49"/>
        <v>10.239999999999833</v>
      </c>
      <c r="F164">
        <f t="shared" si="56"/>
        <v>10.239999999999833</v>
      </c>
      <c r="G164">
        <f t="shared" si="58"/>
        <v>0</v>
      </c>
      <c r="I164">
        <f t="shared" si="51"/>
        <v>3.4399999999999373</v>
      </c>
    </row>
    <row r="165" spans="1:9" ht="12.75">
      <c r="A165" s="1">
        <f t="shared" si="54"/>
        <v>3.299999999999974</v>
      </c>
      <c r="B165" s="1">
        <f t="shared" si="57"/>
        <v>3.299999999999974</v>
      </c>
      <c r="C165">
        <f t="shared" si="55"/>
        <v>10.889999999999828</v>
      </c>
      <c r="D165">
        <f t="shared" si="46"/>
        <v>10.889999999999828</v>
      </c>
      <c r="E165">
        <f t="shared" si="49"/>
        <v>10.889999999999828</v>
      </c>
      <c r="F165">
        <f t="shared" si="56"/>
        <v>10.889999999999828</v>
      </c>
      <c r="G165">
        <f t="shared" si="58"/>
        <v>0</v>
      </c>
      <c r="I165">
        <f t="shared" si="51"/>
        <v>3.689999999999932</v>
      </c>
    </row>
    <row r="166" spans="1:9" ht="12.75">
      <c r="A166" s="1">
        <f t="shared" si="54"/>
        <v>3.399999999999974</v>
      </c>
      <c r="B166" s="1">
        <f t="shared" si="57"/>
        <v>3.399999999999974</v>
      </c>
      <c r="C166">
        <f t="shared" si="55"/>
        <v>11.559999999999825</v>
      </c>
      <c r="D166">
        <f t="shared" si="46"/>
        <v>11.559999999999825</v>
      </c>
      <c r="E166">
        <f t="shared" si="49"/>
        <v>11.559999999999825</v>
      </c>
      <c r="F166">
        <f t="shared" si="56"/>
        <v>11.559999999999825</v>
      </c>
      <c r="G166">
        <f t="shared" si="58"/>
        <v>0</v>
      </c>
      <c r="I166">
        <f t="shared" si="51"/>
        <v>3.959999999999928</v>
      </c>
    </row>
    <row r="167" spans="1:9" ht="12.75">
      <c r="A167" s="1">
        <f t="shared" si="54"/>
        <v>3.4999999999999742</v>
      </c>
      <c r="B167" s="1">
        <f t="shared" si="57"/>
        <v>3.4999999999999742</v>
      </c>
      <c r="C167">
        <f t="shared" si="55"/>
        <v>12.249999999999819</v>
      </c>
      <c r="D167">
        <f t="shared" si="46"/>
        <v>12.249999999999819</v>
      </c>
      <c r="E167">
        <f t="shared" si="49"/>
        <v>12.249999999999819</v>
      </c>
      <c r="F167">
        <f t="shared" si="56"/>
        <v>12.249999999999819</v>
      </c>
      <c r="G167">
        <f t="shared" si="58"/>
        <v>0</v>
      </c>
      <c r="I167">
        <f t="shared" si="51"/>
        <v>4.249999999999922</v>
      </c>
    </row>
    <row r="168" spans="1:9" ht="12.75">
      <c r="A168" s="1">
        <f aca="true" t="shared" si="59" ref="A168:A182">A167+0.1</f>
        <v>3.5999999999999743</v>
      </c>
      <c r="B168" s="1">
        <f t="shared" si="57"/>
        <v>3.5999999999999743</v>
      </c>
      <c r="C168">
        <f aca="true" t="shared" si="60" ref="C168:C183">fa*A168*A168+fb*A168+fc</f>
        <v>12.959999999999814</v>
      </c>
      <c r="D168">
        <f t="shared" si="46"/>
        <v>12.959999999999814</v>
      </c>
      <c r="E168">
        <f t="shared" si="49"/>
        <v>12.959999999999814</v>
      </c>
      <c r="F168">
        <f aca="true" t="shared" si="61" ref="F168:F183">$J$4*D168+$K$4</f>
        <v>12.959999999999814</v>
      </c>
      <c r="G168">
        <f t="shared" si="58"/>
        <v>0</v>
      </c>
      <c r="I168">
        <f t="shared" si="51"/>
        <v>4.559999999999917</v>
      </c>
    </row>
    <row r="169" spans="1:9" ht="12.75">
      <c r="A169" s="1">
        <f t="shared" si="59"/>
        <v>3.6999999999999744</v>
      </c>
      <c r="B169" s="1">
        <f aca="true" t="shared" si="62" ref="B169:B184">$H$4*(A169-$I$4)</f>
        <v>3.6999999999999744</v>
      </c>
      <c r="C169">
        <f t="shared" si="60"/>
        <v>13.689999999999811</v>
      </c>
      <c r="D169">
        <f t="shared" si="46"/>
        <v>13.689999999999811</v>
      </c>
      <c r="E169">
        <f t="shared" si="49"/>
        <v>13.689999999999811</v>
      </c>
      <c r="F169">
        <f t="shared" si="61"/>
        <v>13.689999999999811</v>
      </c>
      <c r="G169">
        <f aca="true" t="shared" si="63" ref="G169:G184">$F$4*ABS(F169)</f>
        <v>0</v>
      </c>
      <c r="I169">
        <f t="shared" si="51"/>
        <v>4.8899999999999135</v>
      </c>
    </row>
    <row r="170" spans="1:9" ht="12.75">
      <c r="A170" s="1">
        <f t="shared" si="59"/>
        <v>3.7999999999999745</v>
      </c>
      <c r="B170" s="1">
        <f t="shared" si="62"/>
        <v>3.7999999999999745</v>
      </c>
      <c r="C170">
        <f t="shared" si="60"/>
        <v>14.439999999999806</v>
      </c>
      <c r="D170">
        <f t="shared" si="46"/>
        <v>14.439999999999806</v>
      </c>
      <c r="E170">
        <f t="shared" si="49"/>
        <v>14.439999999999806</v>
      </c>
      <c r="F170">
        <f t="shared" si="61"/>
        <v>14.439999999999806</v>
      </c>
      <c r="G170">
        <f t="shared" si="63"/>
        <v>0</v>
      </c>
      <c r="I170">
        <f t="shared" si="51"/>
        <v>5.239999999999908</v>
      </c>
    </row>
    <row r="171" spans="1:9" ht="12.75">
      <c r="A171" s="1">
        <f t="shared" si="59"/>
        <v>3.8999999999999746</v>
      </c>
      <c r="B171" s="1">
        <f t="shared" si="62"/>
        <v>3.8999999999999746</v>
      </c>
      <c r="C171">
        <f t="shared" si="60"/>
        <v>15.209999999999802</v>
      </c>
      <c r="D171">
        <f t="shared" si="46"/>
        <v>15.209999999999802</v>
      </c>
      <c r="E171">
        <f t="shared" si="49"/>
        <v>15.209999999999802</v>
      </c>
      <c r="F171">
        <f t="shared" si="61"/>
        <v>15.209999999999802</v>
      </c>
      <c r="G171">
        <f t="shared" si="63"/>
        <v>0</v>
      </c>
      <c r="I171">
        <f t="shared" si="51"/>
        <v>5.6099999999999035</v>
      </c>
    </row>
    <row r="172" spans="1:9" ht="12.75">
      <c r="A172" s="1">
        <f t="shared" si="59"/>
        <v>3.9999999999999747</v>
      </c>
      <c r="B172" s="1">
        <f t="shared" si="62"/>
        <v>3.9999999999999747</v>
      </c>
      <c r="C172">
        <f t="shared" si="60"/>
        <v>15.999999999999797</v>
      </c>
      <c r="D172">
        <f t="shared" si="46"/>
        <v>15.999999999999797</v>
      </c>
      <c r="E172">
        <f t="shared" si="49"/>
        <v>15.999999999999797</v>
      </c>
      <c r="F172">
        <f t="shared" si="61"/>
        <v>15.999999999999797</v>
      </c>
      <c r="G172">
        <f t="shared" si="63"/>
        <v>0</v>
      </c>
      <c r="I172">
        <f t="shared" si="51"/>
        <v>5.999999999999899</v>
      </c>
    </row>
    <row r="173" spans="1:9" ht="12.75">
      <c r="A173" s="1">
        <f>A172+0.1</f>
        <v>4.099999999999975</v>
      </c>
      <c r="B173" s="1">
        <f t="shared" si="62"/>
        <v>4.099999999999975</v>
      </c>
      <c r="C173">
        <f t="shared" si="60"/>
        <v>16.809999999999793</v>
      </c>
      <c r="D173">
        <f t="shared" si="46"/>
        <v>16.809999999999793</v>
      </c>
      <c r="E173">
        <f t="shared" si="49"/>
        <v>16.809999999999793</v>
      </c>
      <c r="F173">
        <f t="shared" si="61"/>
        <v>16.809999999999793</v>
      </c>
      <c r="G173">
        <f t="shared" si="63"/>
        <v>0</v>
      </c>
      <c r="I173">
        <f t="shared" si="51"/>
        <v>6.409999999999894</v>
      </c>
    </row>
    <row r="174" spans="1:9" ht="12.75">
      <c r="A174" s="1">
        <f t="shared" si="59"/>
        <v>4.199999999999974</v>
      </c>
      <c r="B174" s="1">
        <f t="shared" si="62"/>
        <v>4.199999999999974</v>
      </c>
      <c r="C174">
        <f t="shared" si="60"/>
        <v>17.639999999999784</v>
      </c>
      <c r="D174">
        <f t="shared" si="46"/>
        <v>17.639999999999784</v>
      </c>
      <c r="E174">
        <f t="shared" si="49"/>
        <v>17.639999999999784</v>
      </c>
      <c r="F174">
        <f t="shared" si="61"/>
        <v>17.639999999999784</v>
      </c>
      <c r="G174">
        <f t="shared" si="63"/>
        <v>0</v>
      </c>
      <c r="I174">
        <f t="shared" si="51"/>
        <v>6.839999999999886</v>
      </c>
    </row>
    <row r="175" spans="1:9" ht="12.75">
      <c r="A175" s="1">
        <f t="shared" si="59"/>
        <v>4.299999999999974</v>
      </c>
      <c r="B175" s="1">
        <f t="shared" si="62"/>
        <v>4.299999999999974</v>
      </c>
      <c r="C175">
        <f t="shared" si="60"/>
        <v>18.489999999999778</v>
      </c>
      <c r="D175">
        <f t="shared" si="46"/>
        <v>18.489999999999778</v>
      </c>
      <c r="E175">
        <f t="shared" si="49"/>
        <v>18.489999999999778</v>
      </c>
      <c r="F175">
        <f t="shared" si="61"/>
        <v>18.489999999999778</v>
      </c>
      <c r="G175">
        <f t="shared" si="63"/>
        <v>0</v>
      </c>
      <c r="I175">
        <f t="shared" si="51"/>
        <v>7.289999999999882</v>
      </c>
    </row>
    <row r="176" spans="1:9" ht="12.75">
      <c r="A176" s="1">
        <f t="shared" si="59"/>
        <v>4.399999999999974</v>
      </c>
      <c r="B176" s="1">
        <f t="shared" si="62"/>
        <v>4.399999999999974</v>
      </c>
      <c r="C176">
        <f t="shared" si="60"/>
        <v>19.35999999999977</v>
      </c>
      <c r="D176">
        <f t="shared" si="46"/>
        <v>19.35999999999977</v>
      </c>
      <c r="E176">
        <f t="shared" si="49"/>
        <v>19.35999999999977</v>
      </c>
      <c r="F176">
        <f t="shared" si="61"/>
        <v>19.35999999999977</v>
      </c>
      <c r="G176">
        <f t="shared" si="63"/>
        <v>0</v>
      </c>
      <c r="I176">
        <f t="shared" si="51"/>
        <v>7.759999999999874</v>
      </c>
    </row>
    <row r="177" spans="1:9" ht="12.75">
      <c r="A177" s="1">
        <f t="shared" si="59"/>
        <v>4.499999999999973</v>
      </c>
      <c r="B177" s="1">
        <f t="shared" si="62"/>
        <v>4.499999999999973</v>
      </c>
      <c r="C177">
        <f t="shared" si="60"/>
        <v>20.24999999999976</v>
      </c>
      <c r="D177">
        <f t="shared" si="46"/>
        <v>20.24999999999976</v>
      </c>
      <c r="E177">
        <f t="shared" si="49"/>
        <v>20.24999999999976</v>
      </c>
      <c r="F177">
        <f t="shared" si="61"/>
        <v>20.24999999999976</v>
      </c>
      <c r="G177">
        <f t="shared" si="63"/>
        <v>0</v>
      </c>
      <c r="I177">
        <f t="shared" si="51"/>
        <v>8.249999999999865</v>
      </c>
    </row>
    <row r="178" spans="1:9" ht="12.75">
      <c r="A178" s="1">
        <f t="shared" si="59"/>
        <v>4.599999999999973</v>
      </c>
      <c r="B178" s="1">
        <f t="shared" si="62"/>
        <v>4.599999999999973</v>
      </c>
      <c r="C178">
        <f t="shared" si="60"/>
        <v>21.15999999999975</v>
      </c>
      <c r="D178">
        <f t="shared" si="46"/>
        <v>21.15999999999975</v>
      </c>
      <c r="E178">
        <f t="shared" si="49"/>
        <v>21.15999999999975</v>
      </c>
      <c r="F178">
        <f t="shared" si="61"/>
        <v>21.15999999999975</v>
      </c>
      <c r="G178">
        <f t="shared" si="63"/>
        <v>0</v>
      </c>
      <c r="I178">
        <f t="shared" si="51"/>
        <v>8.75999999999986</v>
      </c>
    </row>
    <row r="179" spans="1:9" ht="12.75">
      <c r="A179" s="1">
        <f t="shared" si="59"/>
        <v>4.699999999999973</v>
      </c>
      <c r="B179" s="1">
        <f t="shared" si="62"/>
        <v>4.699999999999973</v>
      </c>
      <c r="C179">
        <f t="shared" si="60"/>
        <v>22.089999999999744</v>
      </c>
      <c r="D179">
        <f t="shared" si="46"/>
        <v>22.089999999999744</v>
      </c>
      <c r="E179">
        <f t="shared" si="49"/>
        <v>22.089999999999744</v>
      </c>
      <c r="F179">
        <f t="shared" si="61"/>
        <v>22.089999999999744</v>
      </c>
      <c r="G179">
        <f t="shared" si="63"/>
        <v>0</v>
      </c>
      <c r="I179">
        <f t="shared" si="51"/>
        <v>9.289999999999853</v>
      </c>
    </row>
    <row r="180" spans="1:9" ht="12.75">
      <c r="A180" s="1">
        <f t="shared" si="59"/>
        <v>4.799999999999972</v>
      </c>
      <c r="B180" s="1">
        <f t="shared" si="62"/>
        <v>4.799999999999972</v>
      </c>
      <c r="C180">
        <f t="shared" si="60"/>
        <v>23.039999999999733</v>
      </c>
      <c r="D180">
        <f t="shared" si="46"/>
        <v>23.039999999999733</v>
      </c>
      <c r="E180">
        <f t="shared" si="49"/>
        <v>23.039999999999733</v>
      </c>
      <c r="F180">
        <f t="shared" si="61"/>
        <v>23.039999999999733</v>
      </c>
      <c r="G180">
        <f t="shared" si="63"/>
        <v>0</v>
      </c>
      <c r="I180">
        <f t="shared" si="51"/>
        <v>9.839999999999844</v>
      </c>
    </row>
    <row r="181" spans="1:9" ht="12.75">
      <c r="A181" s="1">
        <f t="shared" si="59"/>
        <v>4.899999999999972</v>
      </c>
      <c r="B181" s="1">
        <f t="shared" si="62"/>
        <v>4.899999999999972</v>
      </c>
      <c r="C181">
        <f t="shared" si="60"/>
        <v>24.009999999999724</v>
      </c>
      <c r="D181">
        <f t="shared" si="46"/>
        <v>24.009999999999724</v>
      </c>
      <c r="E181">
        <f t="shared" si="49"/>
        <v>24.009999999999724</v>
      </c>
      <c r="F181">
        <f t="shared" si="61"/>
        <v>24.009999999999724</v>
      </c>
      <c r="G181">
        <f t="shared" si="63"/>
        <v>0</v>
      </c>
      <c r="I181">
        <f t="shared" si="51"/>
        <v>10.409999999999837</v>
      </c>
    </row>
    <row r="182" spans="1:9" ht="12.75">
      <c r="A182" s="1">
        <f t="shared" si="59"/>
        <v>4.999999999999972</v>
      </c>
      <c r="B182" s="1">
        <f t="shared" si="62"/>
        <v>4.999999999999972</v>
      </c>
      <c r="C182">
        <f t="shared" si="60"/>
        <v>24.999999999999716</v>
      </c>
      <c r="D182">
        <f t="shared" si="46"/>
        <v>24.999999999999716</v>
      </c>
      <c r="E182">
        <f t="shared" si="49"/>
        <v>24.999999999999716</v>
      </c>
      <c r="F182">
        <f t="shared" si="61"/>
        <v>24.999999999999716</v>
      </c>
      <c r="G182">
        <f t="shared" si="63"/>
        <v>0</v>
      </c>
      <c r="I182">
        <f t="shared" si="51"/>
        <v>10.99999999999983</v>
      </c>
    </row>
    <row r="183" spans="1:9" ht="12.75">
      <c r="A183" s="1">
        <f>A182+0.1</f>
        <v>5.099999999999971</v>
      </c>
      <c r="B183" s="1">
        <f t="shared" si="62"/>
        <v>5.099999999999971</v>
      </c>
      <c r="C183">
        <f t="shared" si="60"/>
        <v>26.009999999999707</v>
      </c>
      <c r="D183">
        <f t="shared" si="46"/>
        <v>26.009999999999707</v>
      </c>
      <c r="E183">
        <f t="shared" si="49"/>
        <v>26.009999999999707</v>
      </c>
      <c r="F183">
        <f t="shared" si="61"/>
        <v>26.009999999999707</v>
      </c>
      <c r="G183">
        <f t="shared" si="63"/>
        <v>0</v>
      </c>
      <c r="I183">
        <f t="shared" si="51"/>
        <v>11.609999999999822</v>
      </c>
    </row>
    <row r="184" spans="1:9" ht="12.75">
      <c r="A184" s="1">
        <f aca="true" t="shared" si="64" ref="A184:A199">A183+0.1</f>
        <v>5.199999999999971</v>
      </c>
      <c r="B184" s="1">
        <f t="shared" si="62"/>
        <v>5.199999999999971</v>
      </c>
      <c r="C184">
        <f aca="true" t="shared" si="65" ref="C184:C199">fa*A184*A184+fb*A184+fc</f>
        <v>27.039999999999697</v>
      </c>
      <c r="D184">
        <f aca="true" t="shared" si="66" ref="D184:D242">fa*B184*B184+fb*B184+fc</f>
        <v>27.039999999999697</v>
      </c>
      <c r="E184">
        <f t="shared" si="49"/>
        <v>27.039999999999697</v>
      </c>
      <c r="F184">
        <f aca="true" t="shared" si="67" ref="F184:F199">$J$4*D184+$K$4</f>
        <v>27.039999999999697</v>
      </c>
      <c r="G184">
        <f t="shared" si="63"/>
        <v>0</v>
      </c>
      <c r="I184">
        <f t="shared" si="51"/>
        <v>12.239999999999814</v>
      </c>
    </row>
    <row r="185" spans="1:9" ht="12.75">
      <c r="A185" s="1">
        <f t="shared" si="64"/>
        <v>5.2999999999999705</v>
      </c>
      <c r="B185" s="1">
        <f aca="true" t="shared" si="68" ref="B185:B200">$H$4*(A185-$I$4)</f>
        <v>5.2999999999999705</v>
      </c>
      <c r="C185">
        <f t="shared" si="65"/>
        <v>28.089999999999687</v>
      </c>
      <c r="D185">
        <f t="shared" si="66"/>
        <v>28.089999999999687</v>
      </c>
      <c r="E185">
        <f t="shared" si="49"/>
        <v>28.089999999999687</v>
      </c>
      <c r="F185">
        <f t="shared" si="67"/>
        <v>28.089999999999687</v>
      </c>
      <c r="G185">
        <f aca="true" t="shared" si="69" ref="G185:G200">$F$4*ABS(F185)</f>
        <v>0</v>
      </c>
      <c r="I185">
        <f t="shared" si="51"/>
        <v>12.889999999999805</v>
      </c>
    </row>
    <row r="186" spans="1:9" ht="12.75">
      <c r="A186" s="1">
        <f t="shared" si="64"/>
        <v>5.39999999999997</v>
      </c>
      <c r="B186" s="1">
        <f t="shared" si="68"/>
        <v>5.39999999999997</v>
      </c>
      <c r="C186">
        <f t="shared" si="65"/>
        <v>29.159999999999677</v>
      </c>
      <c r="D186">
        <f t="shared" si="66"/>
        <v>29.159999999999677</v>
      </c>
      <c r="E186">
        <f t="shared" si="49"/>
        <v>29.159999999999677</v>
      </c>
      <c r="F186">
        <f t="shared" si="67"/>
        <v>29.159999999999677</v>
      </c>
      <c r="G186">
        <f t="shared" si="69"/>
        <v>0</v>
      </c>
      <c r="I186">
        <f t="shared" si="51"/>
        <v>13.559999999999796</v>
      </c>
    </row>
    <row r="187" spans="1:9" ht="12.75">
      <c r="A187" s="1">
        <f t="shared" si="64"/>
        <v>5.49999999999997</v>
      </c>
      <c r="B187" s="1">
        <f t="shared" si="68"/>
        <v>5.49999999999997</v>
      </c>
      <c r="C187">
        <f t="shared" si="65"/>
        <v>30.249999999999666</v>
      </c>
      <c r="D187">
        <f t="shared" si="66"/>
        <v>30.249999999999666</v>
      </c>
      <c r="E187">
        <f t="shared" si="49"/>
        <v>30.249999999999666</v>
      </c>
      <c r="F187">
        <f t="shared" si="67"/>
        <v>30.249999999999666</v>
      </c>
      <c r="G187">
        <f t="shared" si="69"/>
        <v>0</v>
      </c>
      <c r="I187">
        <f t="shared" si="51"/>
        <v>14.249999999999787</v>
      </c>
    </row>
    <row r="188" spans="1:9" ht="12.75">
      <c r="A188" s="1">
        <f t="shared" si="64"/>
        <v>5.5999999999999694</v>
      </c>
      <c r="B188" s="1">
        <f t="shared" si="68"/>
        <v>5.5999999999999694</v>
      </c>
      <c r="C188">
        <f t="shared" si="65"/>
        <v>31.35999999999966</v>
      </c>
      <c r="D188">
        <f t="shared" si="66"/>
        <v>31.35999999999966</v>
      </c>
      <c r="E188">
        <f t="shared" si="49"/>
        <v>31.35999999999966</v>
      </c>
      <c r="F188">
        <f t="shared" si="67"/>
        <v>31.35999999999966</v>
      </c>
      <c r="G188">
        <f t="shared" si="69"/>
        <v>0</v>
      </c>
      <c r="I188">
        <f t="shared" si="51"/>
        <v>14.95999999999978</v>
      </c>
    </row>
    <row r="189" spans="1:9" ht="12.75">
      <c r="A189" s="1">
        <f t="shared" si="64"/>
        <v>5.699999999999969</v>
      </c>
      <c r="B189" s="1">
        <f t="shared" si="68"/>
        <v>5.699999999999969</v>
      </c>
      <c r="C189">
        <f t="shared" si="65"/>
        <v>32.48999999999965</v>
      </c>
      <c r="D189">
        <f t="shared" si="66"/>
        <v>32.48999999999965</v>
      </c>
      <c r="E189">
        <f t="shared" si="49"/>
        <v>32.48999999999965</v>
      </c>
      <c r="F189">
        <f t="shared" si="67"/>
        <v>32.48999999999965</v>
      </c>
      <c r="G189">
        <f t="shared" si="69"/>
        <v>0</v>
      </c>
      <c r="I189">
        <f t="shared" si="51"/>
        <v>15.68999999999977</v>
      </c>
    </row>
    <row r="190" spans="1:9" ht="12.75">
      <c r="A190" s="1">
        <f t="shared" si="64"/>
        <v>5.799999999999969</v>
      </c>
      <c r="B190" s="1">
        <f t="shared" si="68"/>
        <v>5.799999999999969</v>
      </c>
      <c r="C190">
        <f t="shared" si="65"/>
        <v>33.63999999999964</v>
      </c>
      <c r="D190">
        <f t="shared" si="66"/>
        <v>33.63999999999964</v>
      </c>
      <c r="E190">
        <f t="shared" si="49"/>
        <v>33.63999999999964</v>
      </c>
      <c r="F190">
        <f t="shared" si="67"/>
        <v>33.63999999999964</v>
      </c>
      <c r="G190">
        <f t="shared" si="69"/>
        <v>0</v>
      </c>
      <c r="I190">
        <f t="shared" si="51"/>
        <v>16.439999999999763</v>
      </c>
    </row>
    <row r="191" spans="1:9" ht="12.75">
      <c r="A191" s="1">
        <f t="shared" si="64"/>
        <v>5.899999999999968</v>
      </c>
      <c r="B191" s="1">
        <f t="shared" si="68"/>
        <v>5.899999999999968</v>
      </c>
      <c r="C191">
        <f t="shared" si="65"/>
        <v>34.809999999999626</v>
      </c>
      <c r="D191">
        <f t="shared" si="66"/>
        <v>34.809999999999626</v>
      </c>
      <c r="E191">
        <f t="shared" si="49"/>
        <v>34.809999999999626</v>
      </c>
      <c r="F191">
        <f t="shared" si="67"/>
        <v>34.809999999999626</v>
      </c>
      <c r="G191">
        <f t="shared" si="69"/>
        <v>0</v>
      </c>
      <c r="I191">
        <f t="shared" si="51"/>
        <v>17.209999999999752</v>
      </c>
    </row>
    <row r="192" spans="1:9" ht="12.75">
      <c r="A192" s="1">
        <f t="shared" si="64"/>
        <v>5.999999999999968</v>
      </c>
      <c r="B192" s="1">
        <f t="shared" si="68"/>
        <v>5.999999999999968</v>
      </c>
      <c r="C192">
        <f t="shared" si="65"/>
        <v>35.999999999999616</v>
      </c>
      <c r="D192">
        <f t="shared" si="66"/>
        <v>35.999999999999616</v>
      </c>
      <c r="E192">
        <f t="shared" si="49"/>
        <v>35.999999999999616</v>
      </c>
      <c r="F192">
        <f t="shared" si="67"/>
        <v>35.999999999999616</v>
      </c>
      <c r="G192">
        <f t="shared" si="69"/>
        <v>0</v>
      </c>
      <c r="I192">
        <f t="shared" si="51"/>
        <v>17.999999999999744</v>
      </c>
    </row>
    <row r="193" spans="1:9" ht="12.75">
      <c r="A193" s="1">
        <f>A192+0.1</f>
        <v>6.099999999999968</v>
      </c>
      <c r="B193" s="1">
        <f t="shared" si="68"/>
        <v>6.099999999999968</v>
      </c>
      <c r="C193">
        <f t="shared" si="65"/>
        <v>37.2099999999996</v>
      </c>
      <c r="D193">
        <f t="shared" si="66"/>
        <v>37.2099999999996</v>
      </c>
      <c r="E193">
        <f t="shared" si="49"/>
        <v>37.2099999999996</v>
      </c>
      <c r="F193">
        <f t="shared" si="67"/>
        <v>37.2099999999996</v>
      </c>
      <c r="G193">
        <f t="shared" si="69"/>
        <v>0</v>
      </c>
      <c r="I193">
        <f t="shared" si="51"/>
        <v>18.809999999999732</v>
      </c>
    </row>
    <row r="194" spans="1:9" ht="12.75">
      <c r="A194" s="1">
        <f t="shared" si="64"/>
        <v>6.199999999999967</v>
      </c>
      <c r="B194" s="1">
        <f t="shared" si="68"/>
        <v>6.199999999999967</v>
      </c>
      <c r="C194">
        <f t="shared" si="65"/>
        <v>38.43999999999959</v>
      </c>
      <c r="D194">
        <f t="shared" si="66"/>
        <v>38.43999999999959</v>
      </c>
      <c r="E194">
        <f t="shared" si="49"/>
        <v>38.43999999999959</v>
      </c>
      <c r="F194">
        <f t="shared" si="67"/>
        <v>38.43999999999959</v>
      </c>
      <c r="G194">
        <f t="shared" si="69"/>
        <v>0</v>
      </c>
      <c r="I194">
        <f t="shared" si="51"/>
        <v>19.639999999999723</v>
      </c>
    </row>
    <row r="195" spans="1:9" ht="12.75">
      <c r="A195" s="1">
        <f t="shared" si="64"/>
        <v>6.299999999999967</v>
      </c>
      <c r="B195" s="1">
        <f t="shared" si="68"/>
        <v>6.299999999999967</v>
      </c>
      <c r="C195">
        <f t="shared" si="65"/>
        <v>39.689999999999586</v>
      </c>
      <c r="D195">
        <f t="shared" si="66"/>
        <v>39.689999999999586</v>
      </c>
      <c r="E195">
        <f t="shared" si="49"/>
        <v>39.689999999999586</v>
      </c>
      <c r="F195">
        <f t="shared" si="67"/>
        <v>39.689999999999586</v>
      </c>
      <c r="G195">
        <f t="shared" si="69"/>
        <v>0</v>
      </c>
      <c r="I195">
        <f t="shared" si="51"/>
        <v>20.489999999999718</v>
      </c>
    </row>
    <row r="196" spans="1:9" ht="12.75">
      <c r="A196" s="1">
        <f t="shared" si="64"/>
        <v>6.399999999999967</v>
      </c>
      <c r="B196" s="1">
        <f t="shared" si="68"/>
        <v>6.399999999999967</v>
      </c>
      <c r="C196">
        <f t="shared" si="65"/>
        <v>40.959999999999575</v>
      </c>
      <c r="D196">
        <f t="shared" si="66"/>
        <v>40.959999999999575</v>
      </c>
      <c r="E196">
        <f t="shared" si="49"/>
        <v>40.959999999999575</v>
      </c>
      <c r="F196">
        <f t="shared" si="67"/>
        <v>40.959999999999575</v>
      </c>
      <c r="G196">
        <f t="shared" si="69"/>
        <v>0</v>
      </c>
      <c r="I196">
        <f t="shared" si="51"/>
        <v>21.359999999999708</v>
      </c>
    </row>
    <row r="197" spans="1:9" ht="12.75">
      <c r="A197" s="1">
        <f t="shared" si="64"/>
        <v>6.499999999999966</v>
      </c>
      <c r="B197" s="1">
        <f t="shared" si="68"/>
        <v>6.499999999999966</v>
      </c>
      <c r="C197">
        <f t="shared" si="65"/>
        <v>42.24999999999956</v>
      </c>
      <c r="D197">
        <f t="shared" si="66"/>
        <v>42.24999999999956</v>
      </c>
      <c r="E197">
        <f t="shared" si="49"/>
        <v>42.24999999999956</v>
      </c>
      <c r="F197">
        <f t="shared" si="67"/>
        <v>42.24999999999956</v>
      </c>
      <c r="G197">
        <f t="shared" si="69"/>
        <v>0</v>
      </c>
      <c r="I197">
        <f t="shared" si="51"/>
        <v>22.249999999999694</v>
      </c>
    </row>
    <row r="198" spans="1:9" ht="12.75">
      <c r="A198" s="1">
        <f t="shared" si="64"/>
        <v>6.599999999999966</v>
      </c>
      <c r="B198" s="1">
        <f t="shared" si="68"/>
        <v>6.599999999999966</v>
      </c>
      <c r="C198">
        <f t="shared" si="65"/>
        <v>43.55999999999955</v>
      </c>
      <c r="D198">
        <f t="shared" si="66"/>
        <v>43.55999999999955</v>
      </c>
      <c r="E198">
        <f t="shared" si="49"/>
        <v>43.55999999999955</v>
      </c>
      <c r="F198">
        <f t="shared" si="67"/>
        <v>43.55999999999955</v>
      </c>
      <c r="G198">
        <f t="shared" si="69"/>
        <v>0</v>
      </c>
      <c r="I198">
        <f t="shared" si="51"/>
        <v>23.159999999999684</v>
      </c>
    </row>
    <row r="199" spans="1:9" ht="12.75">
      <c r="A199" s="1">
        <f t="shared" si="64"/>
        <v>6.6999999999999655</v>
      </c>
      <c r="B199" s="1">
        <f t="shared" si="68"/>
        <v>6.6999999999999655</v>
      </c>
      <c r="C199">
        <f t="shared" si="65"/>
        <v>44.88999999999954</v>
      </c>
      <c r="D199">
        <f t="shared" si="66"/>
        <v>44.88999999999954</v>
      </c>
      <c r="E199">
        <f t="shared" si="49"/>
        <v>44.88999999999954</v>
      </c>
      <c r="F199">
        <f t="shared" si="67"/>
        <v>44.88999999999954</v>
      </c>
      <c r="G199">
        <f t="shared" si="69"/>
        <v>0</v>
      </c>
      <c r="I199">
        <f t="shared" si="51"/>
        <v>24.089999999999677</v>
      </c>
    </row>
    <row r="200" spans="1:9" ht="12.75">
      <c r="A200" s="1">
        <f aca="true" t="shared" si="70" ref="A200:A215">A199+0.1</f>
        <v>6.799999999999965</v>
      </c>
      <c r="B200" s="1">
        <f t="shared" si="68"/>
        <v>6.799999999999965</v>
      </c>
      <c r="C200">
        <f aca="true" t="shared" si="71" ref="C200:C215">fa*A200*A200+fb*A200+fc</f>
        <v>46.239999999999526</v>
      </c>
      <c r="D200">
        <f t="shared" si="66"/>
        <v>46.239999999999526</v>
      </c>
      <c r="E200">
        <f aca="true" t="shared" si="72" ref="E200:E259">$J$4*D200</f>
        <v>46.239999999999526</v>
      </c>
      <c r="F200">
        <f aca="true" t="shared" si="73" ref="F200:F215">$J$4*D200+$K$4</f>
        <v>46.239999999999526</v>
      </c>
      <c r="G200">
        <f t="shared" si="69"/>
        <v>0</v>
      </c>
      <c r="I200">
        <f aca="true" t="shared" si="74" ref="I200:I259">$J$6*A200*A200+$K$6*A200+$L$6</f>
        <v>25.039999999999665</v>
      </c>
    </row>
    <row r="201" spans="1:9" ht="12.75">
      <c r="A201" s="1">
        <f t="shared" si="70"/>
        <v>6.899999999999965</v>
      </c>
      <c r="B201" s="1">
        <f aca="true" t="shared" si="75" ref="B201:B216">$H$4*(A201-$I$4)</f>
        <v>6.899999999999965</v>
      </c>
      <c r="C201">
        <f t="shared" si="71"/>
        <v>47.609999999999516</v>
      </c>
      <c r="D201">
        <f t="shared" si="66"/>
        <v>47.609999999999516</v>
      </c>
      <c r="E201">
        <f t="shared" si="72"/>
        <v>47.609999999999516</v>
      </c>
      <c r="F201">
        <f t="shared" si="73"/>
        <v>47.609999999999516</v>
      </c>
      <c r="G201">
        <f aca="true" t="shared" si="76" ref="G201:G216">$F$4*ABS(F201)</f>
        <v>0</v>
      </c>
      <c r="I201">
        <f t="shared" si="74"/>
        <v>26.009999999999657</v>
      </c>
    </row>
    <row r="202" spans="1:9" ht="12.75">
      <c r="A202" s="1">
        <f t="shared" si="70"/>
        <v>6.9999999999999645</v>
      </c>
      <c r="B202" s="1">
        <f t="shared" si="75"/>
        <v>6.9999999999999645</v>
      </c>
      <c r="C202">
        <f t="shared" si="71"/>
        <v>48.9999999999995</v>
      </c>
      <c r="D202">
        <f t="shared" si="66"/>
        <v>48.9999999999995</v>
      </c>
      <c r="E202">
        <f t="shared" si="72"/>
        <v>48.9999999999995</v>
      </c>
      <c r="F202">
        <f t="shared" si="73"/>
        <v>48.9999999999995</v>
      </c>
      <c r="G202">
        <f t="shared" si="76"/>
        <v>0</v>
      </c>
      <c r="I202">
        <f t="shared" si="74"/>
        <v>26.999999999999645</v>
      </c>
    </row>
    <row r="203" spans="1:9" ht="12.75">
      <c r="A203" s="1">
        <f>A202+0.1</f>
        <v>7.099999999999964</v>
      </c>
      <c r="B203" s="1">
        <f t="shared" si="75"/>
        <v>7.099999999999964</v>
      </c>
      <c r="C203">
        <f t="shared" si="71"/>
        <v>50.40999999999949</v>
      </c>
      <c r="D203">
        <f t="shared" si="66"/>
        <v>50.40999999999949</v>
      </c>
      <c r="E203">
        <f t="shared" si="72"/>
        <v>50.40999999999949</v>
      </c>
      <c r="F203">
        <f t="shared" si="73"/>
        <v>50.40999999999949</v>
      </c>
      <c r="G203">
        <f t="shared" si="76"/>
        <v>0</v>
      </c>
      <c r="I203">
        <f t="shared" si="74"/>
        <v>28.009999999999636</v>
      </c>
    </row>
    <row r="204" spans="1:9" ht="12.75">
      <c r="A204" s="1">
        <f t="shared" si="70"/>
        <v>7.199999999999964</v>
      </c>
      <c r="B204" s="1">
        <f t="shared" si="75"/>
        <v>7.199999999999964</v>
      </c>
      <c r="C204">
        <f t="shared" si="71"/>
        <v>51.83999999999948</v>
      </c>
      <c r="D204">
        <f t="shared" si="66"/>
        <v>51.83999999999948</v>
      </c>
      <c r="E204">
        <f t="shared" si="72"/>
        <v>51.83999999999948</v>
      </c>
      <c r="F204">
        <f t="shared" si="73"/>
        <v>51.83999999999948</v>
      </c>
      <c r="G204">
        <f t="shared" si="76"/>
        <v>0</v>
      </c>
      <c r="I204">
        <f t="shared" si="74"/>
        <v>29.039999999999623</v>
      </c>
    </row>
    <row r="205" spans="1:9" ht="12.75">
      <c r="A205" s="1">
        <f t="shared" si="70"/>
        <v>7.299999999999963</v>
      </c>
      <c r="B205" s="1">
        <f t="shared" si="75"/>
        <v>7.299999999999963</v>
      </c>
      <c r="C205">
        <f t="shared" si="71"/>
        <v>53.289999999999466</v>
      </c>
      <c r="D205">
        <f t="shared" si="66"/>
        <v>53.289999999999466</v>
      </c>
      <c r="E205">
        <f t="shared" si="72"/>
        <v>53.289999999999466</v>
      </c>
      <c r="F205">
        <f t="shared" si="73"/>
        <v>53.289999999999466</v>
      </c>
      <c r="G205">
        <f t="shared" si="76"/>
        <v>0</v>
      </c>
      <c r="I205">
        <f t="shared" si="74"/>
        <v>30.089999999999613</v>
      </c>
    </row>
    <row r="206" spans="1:9" ht="12.75">
      <c r="A206" s="1">
        <f t="shared" si="70"/>
        <v>7.399999999999963</v>
      </c>
      <c r="B206" s="1">
        <f t="shared" si="75"/>
        <v>7.399999999999963</v>
      </c>
      <c r="C206">
        <f t="shared" si="71"/>
        <v>54.75999999999945</v>
      </c>
      <c r="D206">
        <f t="shared" si="66"/>
        <v>54.75999999999945</v>
      </c>
      <c r="E206">
        <f t="shared" si="72"/>
        <v>54.75999999999945</v>
      </c>
      <c r="F206">
        <f t="shared" si="73"/>
        <v>54.75999999999945</v>
      </c>
      <c r="G206">
        <f t="shared" si="76"/>
        <v>0</v>
      </c>
      <c r="I206">
        <f t="shared" si="74"/>
        <v>31.1599999999996</v>
      </c>
    </row>
    <row r="207" spans="1:9" ht="12.75">
      <c r="A207" s="1">
        <f t="shared" si="70"/>
        <v>7.499999999999963</v>
      </c>
      <c r="B207" s="1">
        <f t="shared" si="75"/>
        <v>7.499999999999963</v>
      </c>
      <c r="C207">
        <f t="shared" si="71"/>
        <v>56.24999999999944</v>
      </c>
      <c r="D207">
        <f t="shared" si="66"/>
        <v>56.24999999999944</v>
      </c>
      <c r="E207">
        <f t="shared" si="72"/>
        <v>56.24999999999944</v>
      </c>
      <c r="F207">
        <f t="shared" si="73"/>
        <v>56.24999999999944</v>
      </c>
      <c r="G207">
        <f t="shared" si="76"/>
        <v>0</v>
      </c>
      <c r="I207">
        <f t="shared" si="74"/>
        <v>32.24999999999959</v>
      </c>
    </row>
    <row r="208" spans="1:9" ht="12.75">
      <c r="A208" s="1">
        <f t="shared" si="70"/>
        <v>7.599999999999962</v>
      </c>
      <c r="B208" s="1">
        <f t="shared" si="75"/>
        <v>7.599999999999962</v>
      </c>
      <c r="C208">
        <f t="shared" si="71"/>
        <v>57.75999999999943</v>
      </c>
      <c r="D208">
        <f t="shared" si="66"/>
        <v>57.75999999999943</v>
      </c>
      <c r="E208">
        <f t="shared" si="72"/>
        <v>57.75999999999943</v>
      </c>
      <c r="F208">
        <f t="shared" si="73"/>
        <v>57.75999999999943</v>
      </c>
      <c r="G208">
        <f t="shared" si="76"/>
        <v>0</v>
      </c>
      <c r="I208">
        <f t="shared" si="74"/>
        <v>33.35999999999958</v>
      </c>
    </row>
    <row r="209" spans="1:9" ht="12.75">
      <c r="A209" s="1">
        <f t="shared" si="70"/>
        <v>7.699999999999962</v>
      </c>
      <c r="B209" s="1">
        <f t="shared" si="75"/>
        <v>7.699999999999962</v>
      </c>
      <c r="C209">
        <f t="shared" si="71"/>
        <v>59.28999999999942</v>
      </c>
      <c r="D209">
        <f t="shared" si="66"/>
        <v>59.28999999999942</v>
      </c>
      <c r="E209">
        <f t="shared" si="72"/>
        <v>59.28999999999942</v>
      </c>
      <c r="F209">
        <f t="shared" si="73"/>
        <v>59.28999999999942</v>
      </c>
      <c r="G209">
        <f t="shared" si="76"/>
        <v>0</v>
      </c>
      <c r="I209">
        <f t="shared" si="74"/>
        <v>34.48999999999957</v>
      </c>
    </row>
    <row r="210" spans="1:9" ht="12.75">
      <c r="A210" s="1">
        <f t="shared" si="70"/>
        <v>7.799999999999962</v>
      </c>
      <c r="B210" s="1">
        <f t="shared" si="75"/>
        <v>7.799999999999962</v>
      </c>
      <c r="C210">
        <f t="shared" si="71"/>
        <v>60.8399999999994</v>
      </c>
      <c r="D210">
        <f t="shared" si="66"/>
        <v>60.8399999999994</v>
      </c>
      <c r="E210">
        <f t="shared" si="72"/>
        <v>60.8399999999994</v>
      </c>
      <c r="F210">
        <f t="shared" si="73"/>
        <v>60.8399999999994</v>
      </c>
      <c r="G210">
        <f t="shared" si="76"/>
        <v>0</v>
      </c>
      <c r="I210">
        <f t="shared" si="74"/>
        <v>35.63999999999955</v>
      </c>
    </row>
    <row r="211" spans="1:9" ht="12.75">
      <c r="A211" s="1">
        <f t="shared" si="70"/>
        <v>7.899999999999961</v>
      </c>
      <c r="B211" s="1">
        <f t="shared" si="75"/>
        <v>7.899999999999961</v>
      </c>
      <c r="C211">
        <f t="shared" si="71"/>
        <v>62.409999999999386</v>
      </c>
      <c r="D211">
        <f t="shared" si="66"/>
        <v>62.409999999999386</v>
      </c>
      <c r="E211">
        <f t="shared" si="72"/>
        <v>62.409999999999386</v>
      </c>
      <c r="F211">
        <f t="shared" si="73"/>
        <v>62.409999999999386</v>
      </c>
      <c r="G211">
        <f t="shared" si="76"/>
        <v>0</v>
      </c>
      <c r="I211">
        <f t="shared" si="74"/>
        <v>36.80999999999954</v>
      </c>
    </row>
    <row r="212" spans="1:9" ht="12.75">
      <c r="A212" s="1">
        <f t="shared" si="70"/>
        <v>7.999999999999961</v>
      </c>
      <c r="B212" s="1">
        <f t="shared" si="75"/>
        <v>7.999999999999961</v>
      </c>
      <c r="C212">
        <f t="shared" si="71"/>
        <v>63.999999999999375</v>
      </c>
      <c r="D212">
        <f t="shared" si="66"/>
        <v>63.999999999999375</v>
      </c>
      <c r="E212">
        <f t="shared" si="72"/>
        <v>63.999999999999375</v>
      </c>
      <c r="F212">
        <f t="shared" si="73"/>
        <v>63.999999999999375</v>
      </c>
      <c r="G212">
        <f t="shared" si="76"/>
        <v>0</v>
      </c>
      <c r="I212">
        <f t="shared" si="74"/>
        <v>37.99999999999953</v>
      </c>
    </row>
    <row r="213" spans="1:9" ht="12.75">
      <c r="A213" s="1">
        <f>A212+0.1</f>
        <v>8.09999999999996</v>
      </c>
      <c r="B213" s="1">
        <f t="shared" si="75"/>
        <v>8.09999999999996</v>
      </c>
      <c r="C213">
        <f t="shared" si="71"/>
        <v>65.60999999999936</v>
      </c>
      <c r="D213">
        <f t="shared" si="66"/>
        <v>65.60999999999936</v>
      </c>
      <c r="E213">
        <f t="shared" si="72"/>
        <v>65.60999999999936</v>
      </c>
      <c r="F213">
        <f t="shared" si="73"/>
        <v>65.60999999999936</v>
      </c>
      <c r="G213">
        <f t="shared" si="76"/>
        <v>0</v>
      </c>
      <c r="I213">
        <f t="shared" si="74"/>
        <v>39.20999999999952</v>
      </c>
    </row>
    <row r="214" spans="1:9" ht="12.75">
      <c r="A214" s="1">
        <f t="shared" si="70"/>
        <v>8.19999999999996</v>
      </c>
      <c r="B214" s="1">
        <f t="shared" si="75"/>
        <v>8.19999999999996</v>
      </c>
      <c r="C214">
        <f t="shared" si="71"/>
        <v>67.23999999999934</v>
      </c>
      <c r="D214">
        <f t="shared" si="66"/>
        <v>67.23999999999934</v>
      </c>
      <c r="E214">
        <f t="shared" si="72"/>
        <v>67.23999999999934</v>
      </c>
      <c r="F214">
        <f t="shared" si="73"/>
        <v>67.23999999999934</v>
      </c>
      <c r="G214">
        <f t="shared" si="76"/>
        <v>0</v>
      </c>
      <c r="I214">
        <f t="shared" si="74"/>
        <v>40.4399999999995</v>
      </c>
    </row>
    <row r="215" spans="1:9" ht="12.75">
      <c r="A215" s="1">
        <f t="shared" si="70"/>
        <v>8.29999999999996</v>
      </c>
      <c r="B215" s="1">
        <f t="shared" si="75"/>
        <v>8.29999999999996</v>
      </c>
      <c r="C215">
        <f t="shared" si="71"/>
        <v>68.88999999999933</v>
      </c>
      <c r="D215">
        <f t="shared" si="66"/>
        <v>68.88999999999933</v>
      </c>
      <c r="E215">
        <f t="shared" si="72"/>
        <v>68.88999999999933</v>
      </c>
      <c r="F215">
        <f t="shared" si="73"/>
        <v>68.88999999999933</v>
      </c>
      <c r="G215">
        <f t="shared" si="76"/>
        <v>0</v>
      </c>
      <c r="I215">
        <f t="shared" si="74"/>
        <v>41.68999999999949</v>
      </c>
    </row>
    <row r="216" spans="1:9" ht="12.75">
      <c r="A216" s="1">
        <f aca="true" t="shared" si="77" ref="A216:A231">A215+0.1</f>
        <v>8.39999999999996</v>
      </c>
      <c r="B216" s="1">
        <f t="shared" si="75"/>
        <v>8.39999999999996</v>
      </c>
      <c r="C216">
        <f aca="true" t="shared" si="78" ref="C216:C231">fa*A216*A216+fb*A216+fc</f>
        <v>70.55999999999932</v>
      </c>
      <c r="D216">
        <f t="shared" si="66"/>
        <v>70.55999999999932</v>
      </c>
      <c r="E216">
        <f t="shared" si="72"/>
        <v>70.55999999999932</v>
      </c>
      <c r="F216">
        <f aca="true" t="shared" si="79" ref="F216:F231">$J$4*D216+$K$4</f>
        <v>70.55999999999932</v>
      </c>
      <c r="G216">
        <f t="shared" si="76"/>
        <v>0</v>
      </c>
      <c r="I216">
        <f t="shared" si="74"/>
        <v>42.95999999999948</v>
      </c>
    </row>
    <row r="217" spans="1:9" ht="12.75">
      <c r="A217" s="1">
        <f t="shared" si="77"/>
        <v>8.49999999999996</v>
      </c>
      <c r="B217" s="1">
        <f aca="true" t="shared" si="80" ref="B217:B232">$H$4*(A217-$I$4)</f>
        <v>8.49999999999996</v>
      </c>
      <c r="C217">
        <f t="shared" si="78"/>
        <v>72.2499999999993</v>
      </c>
      <c r="D217">
        <f t="shared" si="66"/>
        <v>72.2499999999993</v>
      </c>
      <c r="E217">
        <f t="shared" si="72"/>
        <v>72.2499999999993</v>
      </c>
      <c r="F217">
        <f t="shared" si="79"/>
        <v>72.2499999999993</v>
      </c>
      <c r="G217">
        <f aca="true" t="shared" si="81" ref="G217:G232">$F$4*ABS(F217)</f>
        <v>0</v>
      </c>
      <c r="I217">
        <f t="shared" si="74"/>
        <v>44.24999999999947</v>
      </c>
    </row>
    <row r="218" spans="1:9" ht="12.75">
      <c r="A218" s="1">
        <f t="shared" si="77"/>
        <v>8.599999999999959</v>
      </c>
      <c r="B218" s="1">
        <f t="shared" si="80"/>
        <v>8.599999999999959</v>
      </c>
      <c r="C218">
        <f t="shared" si="78"/>
        <v>73.9599999999993</v>
      </c>
      <c r="D218">
        <f t="shared" si="66"/>
        <v>73.9599999999993</v>
      </c>
      <c r="E218">
        <f t="shared" si="72"/>
        <v>73.9599999999993</v>
      </c>
      <c r="F218">
        <f t="shared" si="79"/>
        <v>73.9599999999993</v>
      </c>
      <c r="G218">
        <f t="shared" si="81"/>
        <v>0</v>
      </c>
      <c r="I218">
        <f t="shared" si="74"/>
        <v>45.55999999999946</v>
      </c>
    </row>
    <row r="219" spans="1:9" ht="12.75">
      <c r="A219" s="1">
        <f t="shared" si="77"/>
        <v>8.699999999999958</v>
      </c>
      <c r="B219" s="1">
        <f t="shared" si="80"/>
        <v>8.699999999999958</v>
      </c>
      <c r="C219">
        <f t="shared" si="78"/>
        <v>75.68999999999927</v>
      </c>
      <c r="D219">
        <f t="shared" si="66"/>
        <v>75.68999999999927</v>
      </c>
      <c r="E219">
        <f t="shared" si="72"/>
        <v>75.68999999999927</v>
      </c>
      <c r="F219">
        <f t="shared" si="79"/>
        <v>75.68999999999927</v>
      </c>
      <c r="G219">
        <f t="shared" si="81"/>
        <v>0</v>
      </c>
      <c r="I219">
        <f t="shared" si="74"/>
        <v>46.88999999999944</v>
      </c>
    </row>
    <row r="220" spans="1:9" ht="12.75">
      <c r="A220" s="1">
        <f t="shared" si="77"/>
        <v>8.799999999999958</v>
      </c>
      <c r="B220" s="1">
        <f t="shared" si="80"/>
        <v>8.799999999999958</v>
      </c>
      <c r="C220">
        <f t="shared" si="78"/>
        <v>77.43999999999926</v>
      </c>
      <c r="D220">
        <f t="shared" si="66"/>
        <v>77.43999999999926</v>
      </c>
      <c r="E220">
        <f t="shared" si="72"/>
        <v>77.43999999999926</v>
      </c>
      <c r="F220">
        <f t="shared" si="79"/>
        <v>77.43999999999926</v>
      </c>
      <c r="G220">
        <f t="shared" si="81"/>
        <v>0</v>
      </c>
      <c r="I220">
        <f t="shared" si="74"/>
        <v>48.23999999999943</v>
      </c>
    </row>
    <row r="221" spans="1:9" ht="12.75">
      <c r="A221" s="1">
        <f t="shared" si="77"/>
        <v>8.899999999999958</v>
      </c>
      <c r="B221" s="1">
        <f t="shared" si="80"/>
        <v>8.899999999999958</v>
      </c>
      <c r="C221">
        <f t="shared" si="78"/>
        <v>79.20999999999924</v>
      </c>
      <c r="D221">
        <f t="shared" si="66"/>
        <v>79.20999999999924</v>
      </c>
      <c r="E221">
        <f t="shared" si="72"/>
        <v>79.20999999999924</v>
      </c>
      <c r="F221">
        <f t="shared" si="79"/>
        <v>79.20999999999924</v>
      </c>
      <c r="G221">
        <f t="shared" si="81"/>
        <v>0</v>
      </c>
      <c r="I221">
        <f t="shared" si="74"/>
        <v>49.60999999999941</v>
      </c>
    </row>
    <row r="222" spans="1:9" ht="12.75">
      <c r="A222" s="1">
        <f t="shared" si="77"/>
        <v>8.999999999999957</v>
      </c>
      <c r="B222" s="1">
        <f t="shared" si="80"/>
        <v>8.999999999999957</v>
      </c>
      <c r="C222">
        <f t="shared" si="78"/>
        <v>80.99999999999923</v>
      </c>
      <c r="D222">
        <f t="shared" si="66"/>
        <v>80.99999999999923</v>
      </c>
      <c r="E222">
        <f t="shared" si="72"/>
        <v>80.99999999999923</v>
      </c>
      <c r="F222">
        <f t="shared" si="79"/>
        <v>80.99999999999923</v>
      </c>
      <c r="G222">
        <f t="shared" si="81"/>
        <v>0</v>
      </c>
      <c r="I222">
        <f t="shared" si="74"/>
        <v>50.9999999999994</v>
      </c>
    </row>
    <row r="223" spans="1:9" ht="12.75">
      <c r="A223" s="1">
        <f>A222+0.1</f>
        <v>9.099999999999957</v>
      </c>
      <c r="B223" s="1">
        <f t="shared" si="80"/>
        <v>9.099999999999957</v>
      </c>
      <c r="C223">
        <f t="shared" si="78"/>
        <v>82.80999999999922</v>
      </c>
      <c r="D223">
        <f t="shared" si="66"/>
        <v>82.80999999999922</v>
      </c>
      <c r="E223">
        <f t="shared" si="72"/>
        <v>82.80999999999922</v>
      </c>
      <c r="F223">
        <f t="shared" si="79"/>
        <v>82.80999999999922</v>
      </c>
      <c r="G223">
        <f t="shared" si="81"/>
        <v>0</v>
      </c>
      <c r="I223">
        <f t="shared" si="74"/>
        <v>52.40999999999939</v>
      </c>
    </row>
    <row r="224" spans="1:9" ht="12.75">
      <c r="A224" s="1">
        <f t="shared" si="77"/>
        <v>9.199999999999957</v>
      </c>
      <c r="B224" s="1">
        <f t="shared" si="80"/>
        <v>9.199999999999957</v>
      </c>
      <c r="C224">
        <f t="shared" si="78"/>
        <v>84.6399999999992</v>
      </c>
      <c r="D224">
        <f t="shared" si="66"/>
        <v>84.6399999999992</v>
      </c>
      <c r="E224">
        <f t="shared" si="72"/>
        <v>84.6399999999992</v>
      </c>
      <c r="F224">
        <f t="shared" si="79"/>
        <v>84.6399999999992</v>
      </c>
      <c r="G224">
        <f t="shared" si="81"/>
        <v>0</v>
      </c>
      <c r="I224">
        <f t="shared" si="74"/>
        <v>53.83999999999938</v>
      </c>
    </row>
    <row r="225" spans="1:9" ht="12.75">
      <c r="A225" s="1">
        <f t="shared" si="77"/>
        <v>9.299999999999956</v>
      </c>
      <c r="B225" s="1">
        <f t="shared" si="80"/>
        <v>9.299999999999956</v>
      </c>
      <c r="C225">
        <f t="shared" si="78"/>
        <v>86.48999999999918</v>
      </c>
      <c r="D225">
        <f t="shared" si="66"/>
        <v>86.48999999999918</v>
      </c>
      <c r="E225">
        <f t="shared" si="72"/>
        <v>86.48999999999918</v>
      </c>
      <c r="F225">
        <f t="shared" si="79"/>
        <v>86.48999999999918</v>
      </c>
      <c r="G225">
        <f t="shared" si="81"/>
        <v>0</v>
      </c>
      <c r="I225">
        <f t="shared" si="74"/>
        <v>55.28999999999936</v>
      </c>
    </row>
    <row r="226" spans="1:9" ht="12.75">
      <c r="A226" s="1">
        <f t="shared" si="77"/>
        <v>9.399999999999956</v>
      </c>
      <c r="B226" s="1">
        <f t="shared" si="80"/>
        <v>9.399999999999956</v>
      </c>
      <c r="C226">
        <f t="shared" si="78"/>
        <v>88.35999999999918</v>
      </c>
      <c r="D226">
        <f t="shared" si="66"/>
        <v>88.35999999999918</v>
      </c>
      <c r="E226">
        <f t="shared" si="72"/>
        <v>88.35999999999918</v>
      </c>
      <c r="F226">
        <f t="shared" si="79"/>
        <v>88.35999999999918</v>
      </c>
      <c r="G226">
        <f t="shared" si="81"/>
        <v>0</v>
      </c>
      <c r="I226">
        <f t="shared" si="74"/>
        <v>56.75999999999935</v>
      </c>
    </row>
    <row r="227" spans="1:9" ht="12.75">
      <c r="A227" s="1">
        <f t="shared" si="77"/>
        <v>9.499999999999956</v>
      </c>
      <c r="B227" s="1">
        <f t="shared" si="80"/>
        <v>9.499999999999956</v>
      </c>
      <c r="C227">
        <f t="shared" si="78"/>
        <v>90.24999999999916</v>
      </c>
      <c r="D227">
        <f t="shared" si="66"/>
        <v>90.24999999999916</v>
      </c>
      <c r="E227">
        <f t="shared" si="72"/>
        <v>90.24999999999916</v>
      </c>
      <c r="F227">
        <f t="shared" si="79"/>
        <v>90.24999999999916</v>
      </c>
      <c r="G227">
        <f t="shared" si="81"/>
        <v>0</v>
      </c>
      <c r="I227">
        <f t="shared" si="74"/>
        <v>58.24999999999934</v>
      </c>
    </row>
    <row r="228" spans="1:9" ht="12.75">
      <c r="A228" s="1">
        <f t="shared" si="77"/>
        <v>9.599999999999955</v>
      </c>
      <c r="B228" s="1">
        <f t="shared" si="80"/>
        <v>9.599999999999955</v>
      </c>
      <c r="C228">
        <f t="shared" si="78"/>
        <v>92.15999999999914</v>
      </c>
      <c r="D228">
        <f t="shared" si="66"/>
        <v>92.15999999999914</v>
      </c>
      <c r="E228">
        <f t="shared" si="72"/>
        <v>92.15999999999914</v>
      </c>
      <c r="F228">
        <f t="shared" si="79"/>
        <v>92.15999999999914</v>
      </c>
      <c r="G228">
        <f t="shared" si="81"/>
        <v>0</v>
      </c>
      <c r="I228">
        <f t="shared" si="74"/>
        <v>59.75999999999932</v>
      </c>
    </row>
    <row r="229" spans="1:9" ht="12.75">
      <c r="A229" s="1">
        <f t="shared" si="77"/>
        <v>9.699999999999955</v>
      </c>
      <c r="B229" s="1">
        <f t="shared" si="80"/>
        <v>9.699999999999955</v>
      </c>
      <c r="C229">
        <f t="shared" si="78"/>
        <v>94.08999999999912</v>
      </c>
      <c r="D229">
        <f t="shared" si="66"/>
        <v>94.08999999999912</v>
      </c>
      <c r="E229">
        <f t="shared" si="72"/>
        <v>94.08999999999912</v>
      </c>
      <c r="F229">
        <f t="shared" si="79"/>
        <v>94.08999999999912</v>
      </c>
      <c r="G229">
        <f t="shared" si="81"/>
        <v>0</v>
      </c>
      <c r="I229">
        <f t="shared" si="74"/>
        <v>61.2899999999993</v>
      </c>
    </row>
    <row r="230" spans="1:9" ht="12.75">
      <c r="A230" s="1">
        <f t="shared" si="77"/>
        <v>9.799999999999955</v>
      </c>
      <c r="B230" s="1">
        <f t="shared" si="80"/>
        <v>9.799999999999955</v>
      </c>
      <c r="C230">
        <f t="shared" si="78"/>
        <v>96.03999999999911</v>
      </c>
      <c r="D230">
        <f t="shared" si="66"/>
        <v>96.03999999999911</v>
      </c>
      <c r="E230">
        <f t="shared" si="72"/>
        <v>96.03999999999911</v>
      </c>
      <c r="F230">
        <f t="shared" si="79"/>
        <v>96.03999999999911</v>
      </c>
      <c r="G230">
        <f t="shared" si="81"/>
        <v>0</v>
      </c>
      <c r="I230">
        <f t="shared" si="74"/>
        <v>62.83999999999929</v>
      </c>
    </row>
    <row r="231" spans="1:9" ht="12.75">
      <c r="A231" s="1">
        <f t="shared" si="77"/>
        <v>9.899999999999954</v>
      </c>
      <c r="B231" s="1">
        <f t="shared" si="80"/>
        <v>9.899999999999954</v>
      </c>
      <c r="C231">
        <f t="shared" si="78"/>
        <v>98.0099999999991</v>
      </c>
      <c r="D231">
        <f t="shared" si="66"/>
        <v>98.0099999999991</v>
      </c>
      <c r="E231">
        <f t="shared" si="72"/>
        <v>98.0099999999991</v>
      </c>
      <c r="F231">
        <f t="shared" si="79"/>
        <v>98.0099999999991</v>
      </c>
      <c r="G231">
        <f t="shared" si="81"/>
        <v>0</v>
      </c>
      <c r="I231">
        <f t="shared" si="74"/>
        <v>64.40999999999929</v>
      </c>
    </row>
    <row r="232" spans="1:9" ht="12.75">
      <c r="A232" s="1">
        <f aca="true" t="shared" si="82" ref="A232:A247">A231+0.1</f>
        <v>9.999999999999954</v>
      </c>
      <c r="B232" s="1">
        <f t="shared" si="80"/>
        <v>9.999999999999954</v>
      </c>
      <c r="C232">
        <f aca="true" t="shared" si="83" ref="C232:C247">fa*A232*A232+fb*A232+fc</f>
        <v>99.99999999999908</v>
      </c>
      <c r="D232">
        <f t="shared" si="66"/>
        <v>99.99999999999908</v>
      </c>
      <c r="E232">
        <f t="shared" si="72"/>
        <v>99.99999999999908</v>
      </c>
      <c r="F232">
        <f aca="true" t="shared" si="84" ref="F232:F247">$J$4*D232+$K$4</f>
        <v>99.99999999999908</v>
      </c>
      <c r="G232">
        <f t="shared" si="81"/>
        <v>0</v>
      </c>
      <c r="I232">
        <f t="shared" si="74"/>
        <v>65.99999999999926</v>
      </c>
    </row>
    <row r="233" spans="1:9" ht="12.75">
      <c r="A233" s="1">
        <f>A232+0.1</f>
        <v>10.099999999999953</v>
      </c>
      <c r="B233" s="1">
        <f aca="true" t="shared" si="85" ref="B233:B248">$H$4*(A233-$I$4)</f>
        <v>10.099999999999953</v>
      </c>
      <c r="C233">
        <f t="shared" si="83"/>
        <v>102.00999999999905</v>
      </c>
      <c r="D233">
        <f t="shared" si="66"/>
        <v>102.00999999999905</v>
      </c>
      <c r="E233">
        <f t="shared" si="72"/>
        <v>102.00999999999905</v>
      </c>
      <c r="F233">
        <f t="shared" si="84"/>
        <v>102.00999999999905</v>
      </c>
      <c r="G233">
        <f aca="true" t="shared" si="86" ref="G233:G248">$F$4*ABS(F233)</f>
        <v>0</v>
      </c>
      <c r="I233">
        <f t="shared" si="74"/>
        <v>67.60999999999925</v>
      </c>
    </row>
    <row r="234" spans="1:9" ht="12.75">
      <c r="A234" s="1">
        <f t="shared" si="82"/>
        <v>10.199999999999953</v>
      </c>
      <c r="B234" s="1">
        <f t="shared" si="85"/>
        <v>10.199999999999953</v>
      </c>
      <c r="C234">
        <f t="shared" si="83"/>
        <v>104.03999999999904</v>
      </c>
      <c r="D234">
        <f t="shared" si="66"/>
        <v>104.03999999999904</v>
      </c>
      <c r="E234">
        <f t="shared" si="72"/>
        <v>104.03999999999904</v>
      </c>
      <c r="F234">
        <f t="shared" si="84"/>
        <v>104.03999999999904</v>
      </c>
      <c r="G234">
        <f t="shared" si="86"/>
        <v>0</v>
      </c>
      <c r="I234">
        <f t="shared" si="74"/>
        <v>69.23999999999923</v>
      </c>
    </row>
    <row r="235" spans="1:9" ht="12.75">
      <c r="A235" s="1">
        <f t="shared" si="82"/>
        <v>10.299999999999953</v>
      </c>
      <c r="B235" s="1">
        <f t="shared" si="85"/>
        <v>10.299999999999953</v>
      </c>
      <c r="C235">
        <f t="shared" si="83"/>
        <v>106.08999999999902</v>
      </c>
      <c r="D235">
        <f t="shared" si="66"/>
        <v>106.08999999999902</v>
      </c>
      <c r="E235">
        <f t="shared" si="72"/>
        <v>106.08999999999902</v>
      </c>
      <c r="F235">
        <f t="shared" si="84"/>
        <v>106.08999999999902</v>
      </c>
      <c r="G235">
        <f t="shared" si="86"/>
        <v>0</v>
      </c>
      <c r="I235">
        <f t="shared" si="74"/>
        <v>70.88999999999922</v>
      </c>
    </row>
    <row r="236" spans="1:9" ht="12.75">
      <c r="A236" s="1">
        <f t="shared" si="82"/>
        <v>10.399999999999952</v>
      </c>
      <c r="B236" s="1">
        <f t="shared" si="85"/>
        <v>10.399999999999952</v>
      </c>
      <c r="C236">
        <f t="shared" si="83"/>
        <v>108.15999999999902</v>
      </c>
      <c r="D236">
        <f t="shared" si="66"/>
        <v>108.15999999999902</v>
      </c>
      <c r="E236">
        <f t="shared" si="72"/>
        <v>108.15999999999902</v>
      </c>
      <c r="F236">
        <f t="shared" si="84"/>
        <v>108.15999999999902</v>
      </c>
      <c r="G236">
        <f t="shared" si="86"/>
        <v>0</v>
      </c>
      <c r="I236">
        <f t="shared" si="74"/>
        <v>72.5599999999992</v>
      </c>
    </row>
    <row r="237" spans="1:9" ht="12.75">
      <c r="A237" s="1">
        <f t="shared" si="82"/>
        <v>10.499999999999952</v>
      </c>
      <c r="B237" s="1">
        <f t="shared" si="85"/>
        <v>10.499999999999952</v>
      </c>
      <c r="C237">
        <f t="shared" si="83"/>
        <v>110.24999999999899</v>
      </c>
      <c r="D237">
        <f t="shared" si="66"/>
        <v>110.24999999999899</v>
      </c>
      <c r="E237">
        <f t="shared" si="72"/>
        <v>110.24999999999899</v>
      </c>
      <c r="F237">
        <f t="shared" si="84"/>
        <v>110.24999999999899</v>
      </c>
      <c r="G237">
        <f t="shared" si="86"/>
        <v>0</v>
      </c>
      <c r="I237">
        <f t="shared" si="74"/>
        <v>74.24999999999918</v>
      </c>
    </row>
    <row r="238" spans="1:9" ht="12.75">
      <c r="A238" s="1">
        <f t="shared" si="82"/>
        <v>10.599999999999952</v>
      </c>
      <c r="B238" s="1">
        <f t="shared" si="85"/>
        <v>10.599999999999952</v>
      </c>
      <c r="C238">
        <f t="shared" si="83"/>
        <v>112.35999999999898</v>
      </c>
      <c r="D238">
        <f t="shared" si="66"/>
        <v>112.35999999999898</v>
      </c>
      <c r="E238">
        <f t="shared" si="72"/>
        <v>112.35999999999898</v>
      </c>
      <c r="F238">
        <f t="shared" si="84"/>
        <v>112.35999999999898</v>
      </c>
      <c r="G238">
        <f t="shared" si="86"/>
        <v>0</v>
      </c>
      <c r="I238">
        <f t="shared" si="74"/>
        <v>75.95999999999917</v>
      </c>
    </row>
    <row r="239" spans="1:9" ht="12.75">
      <c r="A239" s="1">
        <f t="shared" si="82"/>
        <v>10.699999999999951</v>
      </c>
      <c r="B239" s="1">
        <f t="shared" si="85"/>
        <v>10.699999999999951</v>
      </c>
      <c r="C239">
        <f t="shared" si="83"/>
        <v>114.48999999999896</v>
      </c>
      <c r="D239">
        <f t="shared" si="66"/>
        <v>114.48999999999896</v>
      </c>
      <c r="E239">
        <f t="shared" si="72"/>
        <v>114.48999999999896</v>
      </c>
      <c r="F239">
        <f t="shared" si="84"/>
        <v>114.48999999999896</v>
      </c>
      <c r="G239">
        <f t="shared" si="86"/>
        <v>0</v>
      </c>
      <c r="I239">
        <f t="shared" si="74"/>
        <v>77.68999999999915</v>
      </c>
    </row>
    <row r="240" spans="1:9" ht="12.75">
      <c r="A240" s="1">
        <f t="shared" si="82"/>
        <v>10.799999999999951</v>
      </c>
      <c r="B240" s="1">
        <f t="shared" si="85"/>
        <v>10.799999999999951</v>
      </c>
      <c r="C240">
        <f t="shared" si="83"/>
        <v>116.63999999999893</v>
      </c>
      <c r="D240">
        <f t="shared" si="66"/>
        <v>116.63999999999893</v>
      </c>
      <c r="E240">
        <f t="shared" si="72"/>
        <v>116.63999999999893</v>
      </c>
      <c r="F240">
        <f t="shared" si="84"/>
        <v>116.63999999999893</v>
      </c>
      <c r="G240">
        <f t="shared" si="86"/>
        <v>0</v>
      </c>
      <c r="I240">
        <f t="shared" si="74"/>
        <v>79.43999999999913</v>
      </c>
    </row>
    <row r="241" spans="1:9" ht="12.75">
      <c r="A241" s="1">
        <f t="shared" si="82"/>
        <v>10.89999999999995</v>
      </c>
      <c r="B241" s="1">
        <f t="shared" si="85"/>
        <v>10.89999999999995</v>
      </c>
      <c r="C241">
        <f t="shared" si="83"/>
        <v>118.80999999999892</v>
      </c>
      <c r="D241">
        <f t="shared" si="66"/>
        <v>118.80999999999892</v>
      </c>
      <c r="E241">
        <f t="shared" si="72"/>
        <v>118.80999999999892</v>
      </c>
      <c r="F241">
        <f t="shared" si="84"/>
        <v>118.80999999999892</v>
      </c>
      <c r="G241">
        <f t="shared" si="86"/>
        <v>0</v>
      </c>
      <c r="I241">
        <f t="shared" si="74"/>
        <v>81.20999999999913</v>
      </c>
    </row>
    <row r="242" spans="1:9" ht="12.75">
      <c r="A242" s="1">
        <f t="shared" si="82"/>
        <v>10.99999999999995</v>
      </c>
      <c r="B242" s="1">
        <f t="shared" si="85"/>
        <v>10.99999999999995</v>
      </c>
      <c r="C242">
        <f t="shared" si="83"/>
        <v>120.9999999999989</v>
      </c>
      <c r="D242">
        <f t="shared" si="66"/>
        <v>120.9999999999989</v>
      </c>
      <c r="E242">
        <f t="shared" si="72"/>
        <v>120.9999999999989</v>
      </c>
      <c r="F242">
        <f t="shared" si="84"/>
        <v>120.9999999999989</v>
      </c>
      <c r="G242">
        <f t="shared" si="86"/>
        <v>0</v>
      </c>
      <c r="I242">
        <f t="shared" si="74"/>
        <v>82.9999999999991</v>
      </c>
    </row>
    <row r="243" spans="1:9" ht="12.75">
      <c r="A243" s="1">
        <f>A242+0.1</f>
        <v>11.09999999999995</v>
      </c>
      <c r="B243" s="1">
        <f t="shared" si="85"/>
        <v>11.09999999999995</v>
      </c>
      <c r="C243">
        <f t="shared" si="83"/>
        <v>123.20999999999889</v>
      </c>
      <c r="D243">
        <f aca="true" t="shared" si="87" ref="D243:D259">fa*B243*B243+fb*B243+fc</f>
        <v>123.20999999999889</v>
      </c>
      <c r="E243">
        <f t="shared" si="72"/>
        <v>123.20999999999889</v>
      </c>
      <c r="F243">
        <f t="shared" si="84"/>
        <v>123.20999999999889</v>
      </c>
      <c r="G243">
        <f t="shared" si="86"/>
        <v>0</v>
      </c>
      <c r="I243">
        <f t="shared" si="74"/>
        <v>84.80999999999909</v>
      </c>
    </row>
    <row r="244" spans="1:9" ht="12.75">
      <c r="A244" s="1">
        <f t="shared" si="82"/>
        <v>11.19999999999995</v>
      </c>
      <c r="B244" s="1">
        <f t="shared" si="85"/>
        <v>11.19999999999995</v>
      </c>
      <c r="C244">
        <f t="shared" si="83"/>
        <v>125.43999999999888</v>
      </c>
      <c r="D244">
        <f t="shared" si="87"/>
        <v>125.43999999999888</v>
      </c>
      <c r="E244">
        <f t="shared" si="72"/>
        <v>125.43999999999888</v>
      </c>
      <c r="F244">
        <f t="shared" si="84"/>
        <v>125.43999999999888</v>
      </c>
      <c r="G244">
        <f t="shared" si="86"/>
        <v>0</v>
      </c>
      <c r="I244">
        <f t="shared" si="74"/>
        <v>86.63999999999908</v>
      </c>
    </row>
    <row r="245" spans="1:9" ht="12.75">
      <c r="A245" s="1">
        <f t="shared" si="82"/>
        <v>11.29999999999995</v>
      </c>
      <c r="B245" s="1">
        <f t="shared" si="85"/>
        <v>11.29999999999995</v>
      </c>
      <c r="C245">
        <f t="shared" si="83"/>
        <v>127.68999999999885</v>
      </c>
      <c r="D245">
        <f t="shared" si="87"/>
        <v>127.68999999999885</v>
      </c>
      <c r="E245">
        <f t="shared" si="72"/>
        <v>127.68999999999885</v>
      </c>
      <c r="F245">
        <f t="shared" si="84"/>
        <v>127.68999999999885</v>
      </c>
      <c r="G245">
        <f t="shared" si="86"/>
        <v>0</v>
      </c>
      <c r="I245">
        <f t="shared" si="74"/>
        <v>88.48999999999904</v>
      </c>
    </row>
    <row r="246" spans="1:9" ht="12.75">
      <c r="A246" s="1">
        <f t="shared" si="82"/>
        <v>11.399999999999949</v>
      </c>
      <c r="B246" s="1">
        <f t="shared" si="85"/>
        <v>11.399999999999949</v>
      </c>
      <c r="C246">
        <f t="shared" si="83"/>
        <v>129.95999999999884</v>
      </c>
      <c r="D246">
        <f t="shared" si="87"/>
        <v>129.95999999999884</v>
      </c>
      <c r="E246">
        <f t="shared" si="72"/>
        <v>129.95999999999884</v>
      </c>
      <c r="F246">
        <f t="shared" si="84"/>
        <v>129.95999999999884</v>
      </c>
      <c r="G246">
        <f t="shared" si="86"/>
        <v>0</v>
      </c>
      <c r="I246">
        <f t="shared" si="74"/>
        <v>90.35999999999905</v>
      </c>
    </row>
    <row r="247" spans="1:9" ht="12.75">
      <c r="A247" s="1">
        <f t="shared" si="82"/>
        <v>11.499999999999948</v>
      </c>
      <c r="B247" s="1">
        <f t="shared" si="85"/>
        <v>11.499999999999948</v>
      </c>
      <c r="C247">
        <f t="shared" si="83"/>
        <v>132.2499999999988</v>
      </c>
      <c r="D247">
        <f t="shared" si="87"/>
        <v>132.2499999999988</v>
      </c>
      <c r="E247">
        <f t="shared" si="72"/>
        <v>132.2499999999988</v>
      </c>
      <c r="F247">
        <f t="shared" si="84"/>
        <v>132.2499999999988</v>
      </c>
      <c r="G247">
        <f t="shared" si="86"/>
        <v>0</v>
      </c>
      <c r="I247">
        <f t="shared" si="74"/>
        <v>92.249999999999</v>
      </c>
    </row>
    <row r="248" spans="1:9" ht="12.75">
      <c r="A248" s="1">
        <f aca="true" t="shared" si="88" ref="A248:A259">A247+0.1</f>
        <v>11.599999999999948</v>
      </c>
      <c r="B248" s="1">
        <f t="shared" si="85"/>
        <v>11.599999999999948</v>
      </c>
      <c r="C248">
        <f aca="true" t="shared" si="89" ref="C248:C259">fa*A248*A248+fb*A248+fc</f>
        <v>134.5599999999988</v>
      </c>
      <c r="D248">
        <f t="shared" si="87"/>
        <v>134.5599999999988</v>
      </c>
      <c r="E248">
        <f t="shared" si="72"/>
        <v>134.5599999999988</v>
      </c>
      <c r="F248">
        <f aca="true" t="shared" si="90" ref="F248:F259">$J$4*D248+$K$4</f>
        <v>134.5599999999988</v>
      </c>
      <c r="G248">
        <f t="shared" si="86"/>
        <v>0</v>
      </c>
      <c r="I248">
        <f t="shared" si="74"/>
        <v>94.15999999999902</v>
      </c>
    </row>
    <row r="249" spans="1:9" ht="12.75">
      <c r="A249" s="1">
        <f t="shared" si="88"/>
        <v>11.699999999999948</v>
      </c>
      <c r="B249" s="1">
        <f aca="true" t="shared" si="91" ref="B249:B259">$H$4*(A249-$I$4)</f>
        <v>11.699999999999948</v>
      </c>
      <c r="C249">
        <f t="shared" si="89"/>
        <v>136.88999999999876</v>
      </c>
      <c r="D249">
        <f t="shared" si="87"/>
        <v>136.88999999999876</v>
      </c>
      <c r="E249">
        <f t="shared" si="72"/>
        <v>136.88999999999876</v>
      </c>
      <c r="F249">
        <f t="shared" si="90"/>
        <v>136.88999999999876</v>
      </c>
      <c r="G249">
        <f aca="true" t="shared" si="92" ref="G249:G259">$F$4*ABS(F249)</f>
        <v>0</v>
      </c>
      <c r="I249">
        <f t="shared" si="74"/>
        <v>96.08999999999898</v>
      </c>
    </row>
    <row r="250" spans="1:9" ht="12.75">
      <c r="A250" s="1">
        <f t="shared" si="88"/>
        <v>11.799999999999947</v>
      </c>
      <c r="B250" s="1">
        <f t="shared" si="91"/>
        <v>11.799999999999947</v>
      </c>
      <c r="C250">
        <f t="shared" si="89"/>
        <v>139.23999999999876</v>
      </c>
      <c r="D250">
        <f t="shared" si="87"/>
        <v>139.23999999999876</v>
      </c>
      <c r="E250">
        <f t="shared" si="72"/>
        <v>139.23999999999876</v>
      </c>
      <c r="F250">
        <f t="shared" si="90"/>
        <v>139.23999999999876</v>
      </c>
      <c r="G250">
        <f t="shared" si="92"/>
        <v>0</v>
      </c>
      <c r="I250">
        <f t="shared" si="74"/>
        <v>98.03999999999897</v>
      </c>
    </row>
    <row r="251" spans="1:9" ht="12.75">
      <c r="A251" s="1">
        <f t="shared" si="88"/>
        <v>11.899999999999947</v>
      </c>
      <c r="B251" s="1">
        <f t="shared" si="91"/>
        <v>11.899999999999947</v>
      </c>
      <c r="C251">
        <f t="shared" si="89"/>
        <v>141.60999999999873</v>
      </c>
      <c r="D251">
        <f t="shared" si="87"/>
        <v>141.60999999999873</v>
      </c>
      <c r="E251">
        <f t="shared" si="72"/>
        <v>141.60999999999873</v>
      </c>
      <c r="F251">
        <f t="shared" si="90"/>
        <v>141.60999999999873</v>
      </c>
      <c r="G251">
        <f t="shared" si="92"/>
        <v>0</v>
      </c>
      <c r="I251">
        <f t="shared" si="74"/>
        <v>100.00999999999894</v>
      </c>
    </row>
    <row r="252" spans="1:9" ht="12.75">
      <c r="A252" s="1">
        <f t="shared" si="88"/>
        <v>11.999999999999947</v>
      </c>
      <c r="B252" s="1">
        <f t="shared" si="91"/>
        <v>11.999999999999947</v>
      </c>
      <c r="C252">
        <f t="shared" si="89"/>
        <v>143.99999999999872</v>
      </c>
      <c r="D252">
        <f t="shared" si="87"/>
        <v>143.99999999999872</v>
      </c>
      <c r="E252">
        <f t="shared" si="72"/>
        <v>143.99999999999872</v>
      </c>
      <c r="F252">
        <f t="shared" si="90"/>
        <v>143.99999999999872</v>
      </c>
      <c r="G252">
        <f t="shared" si="92"/>
        <v>0</v>
      </c>
      <c r="I252">
        <f t="shared" si="74"/>
        <v>101.99999999999893</v>
      </c>
    </row>
    <row r="253" spans="1:9" ht="12.75">
      <c r="A253" s="1">
        <f>A252+0.1</f>
        <v>12.099999999999946</v>
      </c>
      <c r="B253" s="1">
        <f t="shared" si="91"/>
        <v>12.099999999999946</v>
      </c>
      <c r="C253">
        <f t="shared" si="89"/>
        <v>146.4099999999987</v>
      </c>
      <c r="D253">
        <f t="shared" si="87"/>
        <v>146.4099999999987</v>
      </c>
      <c r="E253">
        <f t="shared" si="72"/>
        <v>146.4099999999987</v>
      </c>
      <c r="F253">
        <f t="shared" si="90"/>
        <v>146.4099999999987</v>
      </c>
      <c r="G253">
        <f t="shared" si="92"/>
        <v>0</v>
      </c>
      <c r="I253">
        <f t="shared" si="74"/>
        <v>104.00999999999891</v>
      </c>
    </row>
    <row r="254" spans="1:9" ht="12.75">
      <c r="A254" s="1">
        <f t="shared" si="88"/>
        <v>12.199999999999946</v>
      </c>
      <c r="B254" s="1">
        <f t="shared" si="91"/>
        <v>12.199999999999946</v>
      </c>
      <c r="C254">
        <f t="shared" si="89"/>
        <v>148.8399999999987</v>
      </c>
      <c r="D254">
        <f t="shared" si="87"/>
        <v>148.8399999999987</v>
      </c>
      <c r="E254">
        <f t="shared" si="72"/>
        <v>148.8399999999987</v>
      </c>
      <c r="F254">
        <f t="shared" si="90"/>
        <v>148.8399999999987</v>
      </c>
      <c r="G254">
        <f t="shared" si="92"/>
        <v>0</v>
      </c>
      <c r="I254">
        <f t="shared" si="74"/>
        <v>106.03999999999891</v>
      </c>
    </row>
    <row r="255" spans="1:9" ht="12.75">
      <c r="A255" s="1">
        <f t="shared" si="88"/>
        <v>12.299999999999946</v>
      </c>
      <c r="B255" s="1">
        <f t="shared" si="91"/>
        <v>12.299999999999946</v>
      </c>
      <c r="C255">
        <f t="shared" si="89"/>
        <v>151.28999999999866</v>
      </c>
      <c r="D255">
        <f t="shared" si="87"/>
        <v>151.28999999999866</v>
      </c>
      <c r="E255">
        <f t="shared" si="72"/>
        <v>151.28999999999866</v>
      </c>
      <c r="F255">
        <f t="shared" si="90"/>
        <v>151.28999999999866</v>
      </c>
      <c r="G255">
        <f t="shared" si="92"/>
        <v>0</v>
      </c>
      <c r="I255">
        <f t="shared" si="74"/>
        <v>108.08999999999887</v>
      </c>
    </row>
    <row r="256" spans="1:9" ht="12.75">
      <c r="A256" s="1">
        <f t="shared" si="88"/>
        <v>12.399999999999945</v>
      </c>
      <c r="B256" s="1">
        <f t="shared" si="91"/>
        <v>12.399999999999945</v>
      </c>
      <c r="C256">
        <f t="shared" si="89"/>
        <v>153.75999999999866</v>
      </c>
      <c r="D256">
        <f t="shared" si="87"/>
        <v>153.75999999999866</v>
      </c>
      <c r="E256">
        <f t="shared" si="72"/>
        <v>153.75999999999866</v>
      </c>
      <c r="F256">
        <f t="shared" si="90"/>
        <v>153.75999999999866</v>
      </c>
      <c r="G256">
        <f t="shared" si="92"/>
        <v>0</v>
      </c>
      <c r="I256">
        <f t="shared" si="74"/>
        <v>110.15999999999887</v>
      </c>
    </row>
    <row r="257" spans="1:9" ht="12.75">
      <c r="A257" s="1">
        <f t="shared" si="88"/>
        <v>12.499999999999945</v>
      </c>
      <c r="B257" s="1">
        <f t="shared" si="91"/>
        <v>12.499999999999945</v>
      </c>
      <c r="C257">
        <f t="shared" si="89"/>
        <v>156.24999999999864</v>
      </c>
      <c r="D257">
        <f t="shared" si="87"/>
        <v>156.24999999999864</v>
      </c>
      <c r="E257">
        <f t="shared" si="72"/>
        <v>156.24999999999864</v>
      </c>
      <c r="F257">
        <f t="shared" si="90"/>
        <v>156.24999999999864</v>
      </c>
      <c r="G257">
        <f t="shared" si="92"/>
        <v>0</v>
      </c>
      <c r="I257">
        <f t="shared" si="74"/>
        <v>112.24999999999886</v>
      </c>
    </row>
    <row r="258" spans="1:9" ht="12.75">
      <c r="A258" s="1">
        <f t="shared" si="88"/>
        <v>12.599999999999945</v>
      </c>
      <c r="B258" s="1">
        <f t="shared" si="91"/>
        <v>12.599999999999945</v>
      </c>
      <c r="C258">
        <f t="shared" si="89"/>
        <v>158.7599999999986</v>
      </c>
      <c r="D258">
        <f t="shared" si="87"/>
        <v>158.7599999999986</v>
      </c>
      <c r="E258">
        <f t="shared" si="72"/>
        <v>158.7599999999986</v>
      </c>
      <c r="F258">
        <f t="shared" si="90"/>
        <v>158.7599999999986</v>
      </c>
      <c r="G258">
        <f t="shared" si="92"/>
        <v>0</v>
      </c>
      <c r="I258">
        <f t="shared" si="74"/>
        <v>114.35999999999882</v>
      </c>
    </row>
    <row r="259" spans="1:9" ht="12.75">
      <c r="A259" s="1">
        <f t="shared" si="88"/>
        <v>12.699999999999944</v>
      </c>
      <c r="B259" s="1">
        <f t="shared" si="91"/>
        <v>12.699999999999944</v>
      </c>
      <c r="C259">
        <f t="shared" si="89"/>
        <v>161.28999999999857</v>
      </c>
      <c r="D259">
        <f t="shared" si="87"/>
        <v>161.28999999999857</v>
      </c>
      <c r="E259">
        <f t="shared" si="72"/>
        <v>161.28999999999857</v>
      </c>
      <c r="F259">
        <f t="shared" si="90"/>
        <v>161.28999999999857</v>
      </c>
      <c r="G259">
        <f t="shared" si="92"/>
        <v>0</v>
      </c>
      <c r="I259">
        <f t="shared" si="74"/>
        <v>116.48999999999879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3:O35"/>
  <sheetViews>
    <sheetView tabSelected="1" workbookViewId="0" topLeftCell="A1">
      <selection activeCell="F34" sqref="F34"/>
    </sheetView>
  </sheetViews>
  <sheetFormatPr defaultColWidth="9.140625" defaultRowHeight="12.75"/>
  <sheetData>
    <row r="33" spans="1:15" ht="12.75">
      <c r="A33" s="8" t="s">
        <v>21</v>
      </c>
      <c r="B33" s="8" t="s">
        <v>22</v>
      </c>
      <c r="C33" s="8" t="s">
        <v>23</v>
      </c>
      <c r="E33" s="12" t="s">
        <v>24</v>
      </c>
      <c r="G33" s="11" t="s">
        <v>25</v>
      </c>
      <c r="H33" s="11" t="s">
        <v>26</v>
      </c>
      <c r="I33" s="10" t="s">
        <v>27</v>
      </c>
      <c r="J33" s="9" t="s">
        <v>28</v>
      </c>
      <c r="L33" s="7" t="s">
        <v>21</v>
      </c>
      <c r="M33" s="7" t="s">
        <v>22</v>
      </c>
      <c r="N33" s="7" t="s">
        <v>23</v>
      </c>
      <c r="O33" s="6">
        <v>0.5</v>
      </c>
    </row>
    <row r="34" spans="1:14" ht="12.75">
      <c r="A34">
        <f>-12+lp*A35</f>
        <v>1</v>
      </c>
      <c r="B34">
        <f>-12+lp*B35</f>
        <v>0</v>
      </c>
      <c r="C34">
        <f>-12+lp*C35</f>
        <v>0</v>
      </c>
      <c r="E34">
        <v>0</v>
      </c>
      <c r="G34">
        <f>-12+lp*G35</f>
        <v>1</v>
      </c>
      <c r="H34">
        <f>-12+lp*H35</f>
        <v>0</v>
      </c>
      <c r="I34">
        <f>-12+lp*I35</f>
        <v>1</v>
      </c>
      <c r="J34">
        <f>-12+lp*J35</f>
        <v>0</v>
      </c>
      <c r="L34">
        <f>-12+lp*L35</f>
        <v>1</v>
      </c>
      <c r="M34">
        <f>-12+lp*M35</f>
        <v>-4</v>
      </c>
      <c r="N34">
        <f>-12+lp*N35</f>
        <v>6</v>
      </c>
    </row>
    <row r="35" spans="1:14" s="13" customFormat="1" ht="12.75">
      <c r="A35" s="13">
        <v>26</v>
      </c>
      <c r="B35" s="13">
        <v>24</v>
      </c>
      <c r="C35" s="13">
        <v>24</v>
      </c>
      <c r="G35" s="13">
        <v>26</v>
      </c>
      <c r="H35" s="13">
        <v>24</v>
      </c>
      <c r="I35" s="13">
        <v>26</v>
      </c>
      <c r="J35" s="13">
        <v>24</v>
      </c>
      <c r="L35" s="13">
        <v>26</v>
      </c>
      <c r="M35" s="13">
        <v>16</v>
      </c>
      <c r="N35" s="13">
        <v>36</v>
      </c>
    </row>
  </sheetData>
  <printOptions/>
  <pageMargins left="0.75" right="0.75" top="1" bottom="1" header="0.5" footer="0.5"/>
  <pageSetup horizontalDpi="180" verticalDpi="18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5"/>
  <sheetViews>
    <sheetView workbookViewId="0" topLeftCell="A1">
      <selection activeCell="I3" sqref="I3"/>
    </sheetView>
  </sheetViews>
  <sheetFormatPr defaultColWidth="9.140625" defaultRowHeight="12.75"/>
  <sheetData>
    <row r="1" spans="1:10" ht="12.75">
      <c r="A1" t="s">
        <v>21</v>
      </c>
      <c r="B1" t="s">
        <v>22</v>
      </c>
      <c r="C1" t="s">
        <v>23</v>
      </c>
      <c r="D1" t="s">
        <v>32</v>
      </c>
      <c r="E1" t="s">
        <v>24</v>
      </c>
      <c r="G1" t="s">
        <v>25</v>
      </c>
      <c r="H1" t="s">
        <v>26</v>
      </c>
      <c r="I1" t="s">
        <v>27</v>
      </c>
      <c r="J1" t="s">
        <v>28</v>
      </c>
    </row>
    <row r="2" spans="1:10" ht="12.75">
      <c r="A2">
        <v>1</v>
      </c>
      <c r="B2">
        <v>0</v>
      </c>
      <c r="C2">
        <v>0</v>
      </c>
      <c r="D2">
        <v>0</v>
      </c>
      <c r="E2">
        <v>0</v>
      </c>
      <c r="G2" s="1">
        <v>1</v>
      </c>
      <c r="H2">
        <v>0</v>
      </c>
      <c r="I2">
        <v>1</v>
      </c>
      <c r="J2">
        <v>0</v>
      </c>
    </row>
    <row r="4" spans="1:6" ht="12.75">
      <c r="A4" t="s">
        <v>12</v>
      </c>
      <c r="B4" t="s">
        <v>26</v>
      </c>
      <c r="C4" t="s">
        <v>33</v>
      </c>
      <c r="D4" t="s">
        <v>29</v>
      </c>
      <c r="E4" t="s">
        <v>34</v>
      </c>
      <c r="F4" t="s">
        <v>35</v>
      </c>
    </row>
    <row r="5" spans="1:6" ht="12.75">
      <c r="A5">
        <v>-8</v>
      </c>
      <c r="B5">
        <f>$G$2*(A5-$H$2)</f>
        <v>-8</v>
      </c>
      <c r="C5">
        <f>$A$2*A5*A5*A5+$B$2*A5*A5+$C$2*A5+$D$2</f>
        <v>-512</v>
      </c>
      <c r="D5">
        <f>$A$2*B5*B5*B5+$B$2*B5*B5+$C$2*B5+$D$2</f>
        <v>-512</v>
      </c>
      <c r="E5">
        <f>$I$2*D5</f>
        <v>-512</v>
      </c>
      <c r="F5">
        <f>E5+$J$2</f>
        <v>-512</v>
      </c>
    </row>
    <row r="6" spans="1:6" ht="12.75">
      <c r="A6">
        <v>-7.9</v>
      </c>
      <c r="B6">
        <f aca="true" t="shared" si="0" ref="B6:B69">$G$2*(A6-$H$2)</f>
        <v>-7.9</v>
      </c>
      <c r="C6">
        <f aca="true" t="shared" si="1" ref="C6:C69">$A$2*A6*A6*A6+$B$2*A6*A6+$C$2*A6+$D$2</f>
        <v>-493.03900000000004</v>
      </c>
      <c r="D6">
        <f aca="true" t="shared" si="2" ref="D6:D69">$A$2*B6*B6*B6+$B$2*B6*B6+$C$2*B6+$D$2</f>
        <v>-493.03900000000004</v>
      </c>
      <c r="E6">
        <f aca="true" t="shared" si="3" ref="E6:E69">$I$2*D6</f>
        <v>-493.03900000000004</v>
      </c>
      <c r="F6">
        <f aca="true" t="shared" si="4" ref="F6:F69">E6+$J$2</f>
        <v>-493.03900000000004</v>
      </c>
    </row>
    <row r="7" spans="1:6" ht="12.75">
      <c r="A7">
        <v>-7.8</v>
      </c>
      <c r="B7">
        <f t="shared" si="0"/>
        <v>-7.8</v>
      </c>
      <c r="C7">
        <f t="shared" si="1"/>
        <v>-474.55199999999996</v>
      </c>
      <c r="D7">
        <f t="shared" si="2"/>
        <v>-474.55199999999996</v>
      </c>
      <c r="E7">
        <f t="shared" si="3"/>
        <v>-474.55199999999996</v>
      </c>
      <c r="F7">
        <f t="shared" si="4"/>
        <v>-474.55199999999996</v>
      </c>
    </row>
    <row r="8" spans="1:6" ht="12.75">
      <c r="A8">
        <v>-7.7</v>
      </c>
      <c r="B8">
        <f t="shared" si="0"/>
        <v>-7.7</v>
      </c>
      <c r="C8">
        <f t="shared" si="1"/>
        <v>-456.5330000000001</v>
      </c>
      <c r="D8">
        <f t="shared" si="2"/>
        <v>-456.5330000000001</v>
      </c>
      <c r="E8">
        <f t="shared" si="3"/>
        <v>-456.5330000000001</v>
      </c>
      <c r="F8">
        <f t="shared" si="4"/>
        <v>-456.5330000000001</v>
      </c>
    </row>
    <row r="9" spans="1:6" ht="12.75">
      <c r="A9">
        <v>-7.6</v>
      </c>
      <c r="B9">
        <f t="shared" si="0"/>
        <v>-7.6</v>
      </c>
      <c r="C9">
        <f t="shared" si="1"/>
        <v>-438.97599999999994</v>
      </c>
      <c r="D9">
        <f t="shared" si="2"/>
        <v>-438.97599999999994</v>
      </c>
      <c r="E9">
        <f t="shared" si="3"/>
        <v>-438.97599999999994</v>
      </c>
      <c r="F9">
        <f t="shared" si="4"/>
        <v>-438.97599999999994</v>
      </c>
    </row>
    <row r="10" spans="1:6" ht="12.75">
      <c r="A10">
        <v>-7.5</v>
      </c>
      <c r="B10">
        <f t="shared" si="0"/>
        <v>-7.5</v>
      </c>
      <c r="C10">
        <f t="shared" si="1"/>
        <v>-421.875</v>
      </c>
      <c r="D10">
        <f t="shared" si="2"/>
        <v>-421.875</v>
      </c>
      <c r="E10">
        <f t="shared" si="3"/>
        <v>-421.875</v>
      </c>
      <c r="F10">
        <f t="shared" si="4"/>
        <v>-421.875</v>
      </c>
    </row>
    <row r="11" spans="1:6" ht="12.75">
      <c r="A11">
        <v>-7.4</v>
      </c>
      <c r="B11">
        <f t="shared" si="0"/>
        <v>-7.4</v>
      </c>
      <c r="C11">
        <f t="shared" si="1"/>
        <v>-405.22400000000005</v>
      </c>
      <c r="D11">
        <f t="shared" si="2"/>
        <v>-405.22400000000005</v>
      </c>
      <c r="E11">
        <f t="shared" si="3"/>
        <v>-405.22400000000005</v>
      </c>
      <c r="F11">
        <f t="shared" si="4"/>
        <v>-405.22400000000005</v>
      </c>
    </row>
    <row r="12" spans="1:6" ht="12.75">
      <c r="A12">
        <v>-7.3</v>
      </c>
      <c r="B12">
        <f t="shared" si="0"/>
        <v>-7.3</v>
      </c>
      <c r="C12">
        <f t="shared" si="1"/>
        <v>-389.017</v>
      </c>
      <c r="D12">
        <f t="shared" si="2"/>
        <v>-389.017</v>
      </c>
      <c r="E12">
        <f t="shared" si="3"/>
        <v>-389.017</v>
      </c>
      <c r="F12">
        <f t="shared" si="4"/>
        <v>-389.017</v>
      </c>
    </row>
    <row r="13" spans="1:6" ht="12.75">
      <c r="A13">
        <v>-7.2</v>
      </c>
      <c r="B13">
        <f t="shared" si="0"/>
        <v>-7.2</v>
      </c>
      <c r="C13">
        <f t="shared" si="1"/>
        <v>-373.24800000000005</v>
      </c>
      <c r="D13">
        <f t="shared" si="2"/>
        <v>-373.24800000000005</v>
      </c>
      <c r="E13">
        <f t="shared" si="3"/>
        <v>-373.24800000000005</v>
      </c>
      <c r="F13">
        <f t="shared" si="4"/>
        <v>-373.24800000000005</v>
      </c>
    </row>
    <row r="14" spans="1:6" ht="12.75">
      <c r="A14">
        <v>-7.1</v>
      </c>
      <c r="B14">
        <f t="shared" si="0"/>
        <v>-7.1</v>
      </c>
      <c r="C14">
        <f t="shared" si="1"/>
        <v>-357.91099999999994</v>
      </c>
      <c r="D14">
        <f t="shared" si="2"/>
        <v>-357.91099999999994</v>
      </c>
      <c r="E14">
        <f t="shared" si="3"/>
        <v>-357.91099999999994</v>
      </c>
      <c r="F14">
        <f t="shared" si="4"/>
        <v>-357.91099999999994</v>
      </c>
    </row>
    <row r="15" spans="1:6" ht="12.75">
      <c r="A15">
        <v>-7</v>
      </c>
      <c r="B15">
        <f t="shared" si="0"/>
        <v>-7</v>
      </c>
      <c r="C15">
        <f t="shared" si="1"/>
        <v>-343</v>
      </c>
      <c r="D15">
        <f t="shared" si="2"/>
        <v>-343</v>
      </c>
      <c r="E15">
        <f t="shared" si="3"/>
        <v>-343</v>
      </c>
      <c r="F15">
        <f t="shared" si="4"/>
        <v>-343</v>
      </c>
    </row>
    <row r="16" spans="1:6" ht="12.75">
      <c r="A16">
        <v>-6.9</v>
      </c>
      <c r="B16">
        <f t="shared" si="0"/>
        <v>-6.9</v>
      </c>
      <c r="C16">
        <f t="shared" si="1"/>
        <v>-328.50900000000007</v>
      </c>
      <c r="D16">
        <f t="shared" si="2"/>
        <v>-328.50900000000007</v>
      </c>
      <c r="E16">
        <f t="shared" si="3"/>
        <v>-328.50900000000007</v>
      </c>
      <c r="F16">
        <f t="shared" si="4"/>
        <v>-328.50900000000007</v>
      </c>
    </row>
    <row r="17" spans="1:6" ht="12.75">
      <c r="A17">
        <v>-6.8</v>
      </c>
      <c r="B17">
        <f t="shared" si="0"/>
        <v>-6.8</v>
      </c>
      <c r="C17">
        <f t="shared" si="1"/>
        <v>-314.43199999999996</v>
      </c>
      <c r="D17">
        <f t="shared" si="2"/>
        <v>-314.43199999999996</v>
      </c>
      <c r="E17">
        <f t="shared" si="3"/>
        <v>-314.43199999999996</v>
      </c>
      <c r="F17">
        <f t="shared" si="4"/>
        <v>-314.43199999999996</v>
      </c>
    </row>
    <row r="18" spans="1:6" ht="12.75">
      <c r="A18">
        <v>-6.7</v>
      </c>
      <c r="B18">
        <f t="shared" si="0"/>
        <v>-6.7</v>
      </c>
      <c r="C18">
        <f t="shared" si="1"/>
        <v>-300.76300000000003</v>
      </c>
      <c r="D18">
        <f t="shared" si="2"/>
        <v>-300.76300000000003</v>
      </c>
      <c r="E18">
        <f t="shared" si="3"/>
        <v>-300.76300000000003</v>
      </c>
      <c r="F18">
        <f t="shared" si="4"/>
        <v>-300.76300000000003</v>
      </c>
    </row>
    <row r="19" spans="1:6" ht="12.75">
      <c r="A19">
        <v>-6.6</v>
      </c>
      <c r="B19">
        <f t="shared" si="0"/>
        <v>-6.6</v>
      </c>
      <c r="C19">
        <f t="shared" si="1"/>
        <v>-287.496</v>
      </c>
      <c r="D19">
        <f t="shared" si="2"/>
        <v>-287.496</v>
      </c>
      <c r="E19">
        <f t="shared" si="3"/>
        <v>-287.496</v>
      </c>
      <c r="F19">
        <f t="shared" si="4"/>
        <v>-287.496</v>
      </c>
    </row>
    <row r="20" spans="1:6" ht="12.75">
      <c r="A20">
        <v>-6.50000000000001</v>
      </c>
      <c r="B20">
        <f t="shared" si="0"/>
        <v>-6.50000000000001</v>
      </c>
      <c r="C20">
        <f t="shared" si="1"/>
        <v>-274.62500000000125</v>
      </c>
      <c r="D20">
        <f t="shared" si="2"/>
        <v>-274.62500000000125</v>
      </c>
      <c r="E20">
        <f t="shared" si="3"/>
        <v>-274.62500000000125</v>
      </c>
      <c r="F20">
        <f t="shared" si="4"/>
        <v>-274.62500000000125</v>
      </c>
    </row>
    <row r="21" spans="1:6" ht="12.75">
      <c r="A21">
        <v>-6.40000000000001</v>
      </c>
      <c r="B21">
        <f t="shared" si="0"/>
        <v>-6.40000000000001</v>
      </c>
      <c r="C21">
        <f t="shared" si="1"/>
        <v>-262.14400000000126</v>
      </c>
      <c r="D21">
        <f t="shared" si="2"/>
        <v>-262.14400000000126</v>
      </c>
      <c r="E21">
        <f t="shared" si="3"/>
        <v>-262.14400000000126</v>
      </c>
      <c r="F21">
        <f t="shared" si="4"/>
        <v>-262.14400000000126</v>
      </c>
    </row>
    <row r="22" spans="1:6" ht="12.75">
      <c r="A22">
        <v>-6.30000000000001</v>
      </c>
      <c r="B22">
        <f t="shared" si="0"/>
        <v>-6.30000000000001</v>
      </c>
      <c r="C22">
        <f t="shared" si="1"/>
        <v>-250.04700000000113</v>
      </c>
      <c r="D22">
        <f t="shared" si="2"/>
        <v>-250.04700000000113</v>
      </c>
      <c r="E22">
        <f t="shared" si="3"/>
        <v>-250.04700000000113</v>
      </c>
      <c r="F22">
        <f t="shared" si="4"/>
        <v>-250.04700000000113</v>
      </c>
    </row>
    <row r="23" spans="1:6" ht="12.75">
      <c r="A23">
        <v>-6.20000000000001</v>
      </c>
      <c r="B23">
        <f t="shared" si="0"/>
        <v>-6.20000000000001</v>
      </c>
      <c r="C23">
        <f t="shared" si="1"/>
        <v>-238.32800000000117</v>
      </c>
      <c r="D23">
        <f t="shared" si="2"/>
        <v>-238.32800000000117</v>
      </c>
      <c r="E23">
        <f t="shared" si="3"/>
        <v>-238.32800000000117</v>
      </c>
      <c r="F23">
        <f t="shared" si="4"/>
        <v>-238.32800000000117</v>
      </c>
    </row>
    <row r="24" spans="1:6" ht="12.75">
      <c r="A24">
        <v>-6.10000000000001</v>
      </c>
      <c r="B24">
        <f t="shared" si="0"/>
        <v>-6.10000000000001</v>
      </c>
      <c r="C24">
        <f t="shared" si="1"/>
        <v>-226.98100000000116</v>
      </c>
      <c r="D24">
        <f t="shared" si="2"/>
        <v>-226.98100000000116</v>
      </c>
      <c r="E24">
        <f t="shared" si="3"/>
        <v>-226.98100000000116</v>
      </c>
      <c r="F24">
        <f t="shared" si="4"/>
        <v>-226.98100000000116</v>
      </c>
    </row>
    <row r="25" spans="1:6" ht="12.75">
      <c r="A25">
        <v>-6.00000000000001</v>
      </c>
      <c r="B25">
        <f t="shared" si="0"/>
        <v>-6.00000000000001</v>
      </c>
      <c r="C25">
        <f t="shared" si="1"/>
        <v>-216.00000000000102</v>
      </c>
      <c r="D25">
        <f t="shared" si="2"/>
        <v>-216.00000000000102</v>
      </c>
      <c r="E25">
        <f t="shared" si="3"/>
        <v>-216.00000000000102</v>
      </c>
      <c r="F25">
        <f t="shared" si="4"/>
        <v>-216.00000000000102</v>
      </c>
    </row>
    <row r="26" spans="1:6" ht="12.75">
      <c r="A26">
        <v>-5.90000000000001</v>
      </c>
      <c r="B26">
        <f t="shared" si="0"/>
        <v>-5.90000000000001</v>
      </c>
      <c r="C26">
        <f t="shared" si="1"/>
        <v>-205.37900000000104</v>
      </c>
      <c r="D26">
        <f t="shared" si="2"/>
        <v>-205.37900000000104</v>
      </c>
      <c r="E26">
        <f t="shared" si="3"/>
        <v>-205.37900000000104</v>
      </c>
      <c r="F26">
        <f t="shared" si="4"/>
        <v>-205.37900000000104</v>
      </c>
    </row>
    <row r="27" spans="1:6" ht="12.75">
      <c r="A27">
        <v>-5.80000000000001</v>
      </c>
      <c r="B27">
        <f t="shared" si="0"/>
        <v>-5.80000000000001</v>
      </c>
      <c r="C27">
        <f t="shared" si="1"/>
        <v>-195.112000000001</v>
      </c>
      <c r="D27">
        <f t="shared" si="2"/>
        <v>-195.112000000001</v>
      </c>
      <c r="E27">
        <f t="shared" si="3"/>
        <v>-195.112000000001</v>
      </c>
      <c r="F27">
        <f t="shared" si="4"/>
        <v>-195.112000000001</v>
      </c>
    </row>
    <row r="28" spans="1:6" ht="12.75">
      <c r="A28">
        <v>-5.70000000000001</v>
      </c>
      <c r="B28">
        <f t="shared" si="0"/>
        <v>-5.70000000000001</v>
      </c>
      <c r="C28">
        <f t="shared" si="1"/>
        <v>-185.19300000000098</v>
      </c>
      <c r="D28">
        <f t="shared" si="2"/>
        <v>-185.19300000000098</v>
      </c>
      <c r="E28">
        <f t="shared" si="3"/>
        <v>-185.19300000000098</v>
      </c>
      <c r="F28">
        <f t="shared" si="4"/>
        <v>-185.19300000000098</v>
      </c>
    </row>
    <row r="29" spans="1:6" ht="12.75">
      <c r="A29">
        <v>-5.60000000000001</v>
      </c>
      <c r="B29">
        <f t="shared" si="0"/>
        <v>-5.60000000000001</v>
      </c>
      <c r="C29">
        <f t="shared" si="1"/>
        <v>-175.61600000000098</v>
      </c>
      <c r="D29">
        <f t="shared" si="2"/>
        <v>-175.61600000000098</v>
      </c>
      <c r="E29">
        <f t="shared" si="3"/>
        <v>-175.61600000000098</v>
      </c>
      <c r="F29">
        <f t="shared" si="4"/>
        <v>-175.61600000000098</v>
      </c>
    </row>
    <row r="30" spans="1:6" ht="12.75">
      <c r="A30">
        <v>-5.50000000000001</v>
      </c>
      <c r="B30">
        <f t="shared" si="0"/>
        <v>-5.50000000000001</v>
      </c>
      <c r="C30">
        <f t="shared" si="1"/>
        <v>-166.37500000000088</v>
      </c>
      <c r="D30">
        <f t="shared" si="2"/>
        <v>-166.37500000000088</v>
      </c>
      <c r="E30">
        <f t="shared" si="3"/>
        <v>-166.37500000000088</v>
      </c>
      <c r="F30">
        <f t="shared" si="4"/>
        <v>-166.37500000000088</v>
      </c>
    </row>
    <row r="31" spans="1:6" ht="12.75">
      <c r="A31">
        <v>-5.40000000000001</v>
      </c>
      <c r="B31">
        <f t="shared" si="0"/>
        <v>-5.40000000000001</v>
      </c>
      <c r="C31">
        <f t="shared" si="1"/>
        <v>-157.46400000000088</v>
      </c>
      <c r="D31">
        <f t="shared" si="2"/>
        <v>-157.46400000000088</v>
      </c>
      <c r="E31">
        <f t="shared" si="3"/>
        <v>-157.46400000000088</v>
      </c>
      <c r="F31">
        <f t="shared" si="4"/>
        <v>-157.46400000000088</v>
      </c>
    </row>
    <row r="32" spans="1:6" ht="12.75">
      <c r="A32">
        <v>-5.30000000000001</v>
      </c>
      <c r="B32">
        <f t="shared" si="0"/>
        <v>-5.30000000000001</v>
      </c>
      <c r="C32">
        <f t="shared" si="1"/>
        <v>-148.8770000000008</v>
      </c>
      <c r="D32">
        <f t="shared" si="2"/>
        <v>-148.8770000000008</v>
      </c>
      <c r="E32">
        <f t="shared" si="3"/>
        <v>-148.8770000000008</v>
      </c>
      <c r="F32">
        <f t="shared" si="4"/>
        <v>-148.8770000000008</v>
      </c>
    </row>
    <row r="33" spans="1:6" ht="12.75">
      <c r="A33">
        <v>-5.20000000000001</v>
      </c>
      <c r="B33">
        <f t="shared" si="0"/>
        <v>-5.20000000000001</v>
      </c>
      <c r="C33">
        <f t="shared" si="1"/>
        <v>-140.6080000000008</v>
      </c>
      <c r="D33">
        <f t="shared" si="2"/>
        <v>-140.6080000000008</v>
      </c>
      <c r="E33">
        <f t="shared" si="3"/>
        <v>-140.6080000000008</v>
      </c>
      <c r="F33">
        <f t="shared" si="4"/>
        <v>-140.6080000000008</v>
      </c>
    </row>
    <row r="34" spans="1:6" ht="12.75">
      <c r="A34">
        <v>-5.10000000000001</v>
      </c>
      <c r="B34">
        <f t="shared" si="0"/>
        <v>-5.10000000000001</v>
      </c>
      <c r="C34">
        <f t="shared" si="1"/>
        <v>-132.6510000000008</v>
      </c>
      <c r="D34">
        <f t="shared" si="2"/>
        <v>-132.6510000000008</v>
      </c>
      <c r="E34">
        <f t="shared" si="3"/>
        <v>-132.6510000000008</v>
      </c>
      <c r="F34">
        <f t="shared" si="4"/>
        <v>-132.6510000000008</v>
      </c>
    </row>
    <row r="35" spans="1:6" ht="12.75">
      <c r="A35">
        <v>-5.00000000000001</v>
      </c>
      <c r="B35">
        <f t="shared" si="0"/>
        <v>-5.00000000000001</v>
      </c>
      <c r="C35">
        <f t="shared" si="1"/>
        <v>-125.00000000000074</v>
      </c>
      <c r="D35">
        <f t="shared" si="2"/>
        <v>-125.00000000000074</v>
      </c>
      <c r="E35">
        <f t="shared" si="3"/>
        <v>-125.00000000000074</v>
      </c>
      <c r="F35">
        <f t="shared" si="4"/>
        <v>-125.00000000000074</v>
      </c>
    </row>
    <row r="36" spans="1:6" ht="12.75">
      <c r="A36">
        <v>-4.90000000000001</v>
      </c>
      <c r="B36">
        <f t="shared" si="0"/>
        <v>-4.90000000000001</v>
      </c>
      <c r="C36">
        <f t="shared" si="1"/>
        <v>-117.64900000000073</v>
      </c>
      <c r="D36">
        <f t="shared" si="2"/>
        <v>-117.64900000000073</v>
      </c>
      <c r="E36">
        <f t="shared" si="3"/>
        <v>-117.64900000000073</v>
      </c>
      <c r="F36">
        <f t="shared" si="4"/>
        <v>-117.64900000000073</v>
      </c>
    </row>
    <row r="37" spans="1:6" ht="12.75">
      <c r="A37">
        <v>-4.80000000000001</v>
      </c>
      <c r="B37">
        <f t="shared" si="0"/>
        <v>-4.80000000000001</v>
      </c>
      <c r="C37">
        <f t="shared" si="1"/>
        <v>-110.59200000000067</v>
      </c>
      <c r="D37">
        <f t="shared" si="2"/>
        <v>-110.59200000000067</v>
      </c>
      <c r="E37">
        <f t="shared" si="3"/>
        <v>-110.59200000000067</v>
      </c>
      <c r="F37">
        <f t="shared" si="4"/>
        <v>-110.59200000000067</v>
      </c>
    </row>
    <row r="38" spans="1:6" ht="12.75">
      <c r="A38">
        <v>-4.70000000000001</v>
      </c>
      <c r="B38">
        <f t="shared" si="0"/>
        <v>-4.70000000000001</v>
      </c>
      <c r="C38">
        <f t="shared" si="1"/>
        <v>-103.82300000000065</v>
      </c>
      <c r="D38">
        <f t="shared" si="2"/>
        <v>-103.82300000000065</v>
      </c>
      <c r="E38">
        <f t="shared" si="3"/>
        <v>-103.82300000000065</v>
      </c>
      <c r="F38">
        <f t="shared" si="4"/>
        <v>-103.82300000000065</v>
      </c>
    </row>
    <row r="39" spans="1:6" ht="12.75">
      <c r="A39">
        <v>-4.60000000000001</v>
      </c>
      <c r="B39">
        <f t="shared" si="0"/>
        <v>-4.60000000000001</v>
      </c>
      <c r="C39">
        <f t="shared" si="1"/>
        <v>-97.33600000000067</v>
      </c>
      <c r="D39">
        <f t="shared" si="2"/>
        <v>-97.33600000000067</v>
      </c>
      <c r="E39">
        <f t="shared" si="3"/>
        <v>-97.33600000000067</v>
      </c>
      <c r="F39">
        <f t="shared" si="4"/>
        <v>-97.33600000000067</v>
      </c>
    </row>
    <row r="40" spans="1:6" ht="12.75">
      <c r="A40">
        <v>-4.50000000000001</v>
      </c>
      <c r="B40">
        <f t="shared" si="0"/>
        <v>-4.50000000000001</v>
      </c>
      <c r="C40">
        <f t="shared" si="1"/>
        <v>-91.1250000000006</v>
      </c>
      <c r="D40">
        <f t="shared" si="2"/>
        <v>-91.1250000000006</v>
      </c>
      <c r="E40">
        <f t="shared" si="3"/>
        <v>-91.1250000000006</v>
      </c>
      <c r="F40">
        <f t="shared" si="4"/>
        <v>-91.1250000000006</v>
      </c>
    </row>
    <row r="41" spans="1:6" ht="12.75">
      <c r="A41">
        <v>-4.40000000000001</v>
      </c>
      <c r="B41">
        <f t="shared" si="0"/>
        <v>-4.40000000000001</v>
      </c>
      <c r="C41">
        <f t="shared" si="1"/>
        <v>-85.18400000000058</v>
      </c>
      <c r="D41">
        <f t="shared" si="2"/>
        <v>-85.18400000000058</v>
      </c>
      <c r="E41">
        <f t="shared" si="3"/>
        <v>-85.18400000000058</v>
      </c>
      <c r="F41">
        <f t="shared" si="4"/>
        <v>-85.18400000000058</v>
      </c>
    </row>
    <row r="42" spans="1:6" ht="12.75">
      <c r="A42">
        <v>-4.30000000000001</v>
      </c>
      <c r="B42">
        <f t="shared" si="0"/>
        <v>-4.30000000000001</v>
      </c>
      <c r="C42">
        <f t="shared" si="1"/>
        <v>-79.50700000000053</v>
      </c>
      <c r="D42">
        <f t="shared" si="2"/>
        <v>-79.50700000000053</v>
      </c>
      <c r="E42">
        <f t="shared" si="3"/>
        <v>-79.50700000000053</v>
      </c>
      <c r="F42">
        <f t="shared" si="4"/>
        <v>-79.50700000000053</v>
      </c>
    </row>
    <row r="43" spans="1:6" ht="12.75">
      <c r="A43">
        <v>-4.20000000000001</v>
      </c>
      <c r="B43">
        <f t="shared" si="0"/>
        <v>-4.20000000000001</v>
      </c>
      <c r="C43">
        <f t="shared" si="1"/>
        <v>-74.08800000000052</v>
      </c>
      <c r="D43">
        <f t="shared" si="2"/>
        <v>-74.08800000000052</v>
      </c>
      <c r="E43">
        <f t="shared" si="3"/>
        <v>-74.08800000000052</v>
      </c>
      <c r="F43">
        <f t="shared" si="4"/>
        <v>-74.08800000000052</v>
      </c>
    </row>
    <row r="44" spans="1:6" ht="12.75">
      <c r="A44">
        <v>-4.10000000000001</v>
      </c>
      <c r="B44">
        <f t="shared" si="0"/>
        <v>-4.10000000000001</v>
      </c>
      <c r="C44">
        <f t="shared" si="1"/>
        <v>-68.92100000000052</v>
      </c>
      <c r="D44">
        <f t="shared" si="2"/>
        <v>-68.92100000000052</v>
      </c>
      <c r="E44">
        <f t="shared" si="3"/>
        <v>-68.92100000000052</v>
      </c>
      <c r="F44">
        <f t="shared" si="4"/>
        <v>-68.92100000000052</v>
      </c>
    </row>
    <row r="45" spans="1:6" ht="12.75">
      <c r="A45">
        <v>-4.00000000000001</v>
      </c>
      <c r="B45">
        <f t="shared" si="0"/>
        <v>-4.00000000000001</v>
      </c>
      <c r="C45">
        <f t="shared" si="1"/>
        <v>-64.00000000000047</v>
      </c>
      <c r="D45">
        <f t="shared" si="2"/>
        <v>-64.00000000000047</v>
      </c>
      <c r="E45">
        <f t="shared" si="3"/>
        <v>-64.00000000000047</v>
      </c>
      <c r="F45">
        <f t="shared" si="4"/>
        <v>-64.00000000000047</v>
      </c>
    </row>
    <row r="46" spans="1:6" ht="12.75">
      <c r="A46">
        <v>-3.90000000000001</v>
      </c>
      <c r="B46">
        <f t="shared" si="0"/>
        <v>-3.90000000000001</v>
      </c>
      <c r="C46">
        <f t="shared" si="1"/>
        <v>-59.319000000000464</v>
      </c>
      <c r="D46">
        <f t="shared" si="2"/>
        <v>-59.319000000000464</v>
      </c>
      <c r="E46">
        <f t="shared" si="3"/>
        <v>-59.319000000000464</v>
      </c>
      <c r="F46">
        <f t="shared" si="4"/>
        <v>-59.319000000000464</v>
      </c>
    </row>
    <row r="47" spans="1:6" ht="12.75">
      <c r="A47">
        <v>-3.80000000000001</v>
      </c>
      <c r="B47">
        <f t="shared" si="0"/>
        <v>-3.80000000000001</v>
      </c>
      <c r="C47">
        <f t="shared" si="1"/>
        <v>-54.87200000000043</v>
      </c>
      <c r="D47">
        <f t="shared" si="2"/>
        <v>-54.87200000000043</v>
      </c>
      <c r="E47">
        <f t="shared" si="3"/>
        <v>-54.87200000000043</v>
      </c>
      <c r="F47">
        <f t="shared" si="4"/>
        <v>-54.87200000000043</v>
      </c>
    </row>
    <row r="48" spans="1:6" ht="12.75">
      <c r="A48">
        <v>-3.70000000000002</v>
      </c>
      <c r="B48">
        <f t="shared" si="0"/>
        <v>-3.70000000000002</v>
      </c>
      <c r="C48">
        <f t="shared" si="1"/>
        <v>-50.65300000000082</v>
      </c>
      <c r="D48">
        <f t="shared" si="2"/>
        <v>-50.65300000000082</v>
      </c>
      <c r="E48">
        <f t="shared" si="3"/>
        <v>-50.65300000000082</v>
      </c>
      <c r="F48">
        <f t="shared" si="4"/>
        <v>-50.65300000000082</v>
      </c>
    </row>
    <row r="49" spans="1:6" ht="12.75">
      <c r="A49">
        <v>-3.60000000000002</v>
      </c>
      <c r="B49">
        <f t="shared" si="0"/>
        <v>-3.60000000000002</v>
      </c>
      <c r="C49">
        <f t="shared" si="1"/>
        <v>-46.65600000000078</v>
      </c>
      <c r="D49">
        <f t="shared" si="2"/>
        <v>-46.65600000000078</v>
      </c>
      <c r="E49">
        <f t="shared" si="3"/>
        <v>-46.65600000000078</v>
      </c>
      <c r="F49">
        <f t="shared" si="4"/>
        <v>-46.65600000000078</v>
      </c>
    </row>
    <row r="50" spans="1:6" ht="12.75">
      <c r="A50">
        <v>-3.50000000000002</v>
      </c>
      <c r="B50">
        <f t="shared" si="0"/>
        <v>-3.50000000000002</v>
      </c>
      <c r="C50">
        <f t="shared" si="1"/>
        <v>-42.87500000000074</v>
      </c>
      <c r="D50">
        <f t="shared" si="2"/>
        <v>-42.87500000000074</v>
      </c>
      <c r="E50">
        <f t="shared" si="3"/>
        <v>-42.87500000000074</v>
      </c>
      <c r="F50">
        <f t="shared" si="4"/>
        <v>-42.87500000000074</v>
      </c>
    </row>
    <row r="51" spans="1:6" ht="12.75">
      <c r="A51">
        <v>-3.40000000000002</v>
      </c>
      <c r="B51">
        <f t="shared" si="0"/>
        <v>-3.40000000000002</v>
      </c>
      <c r="C51">
        <f t="shared" si="1"/>
        <v>-39.30400000000069</v>
      </c>
      <c r="D51">
        <f t="shared" si="2"/>
        <v>-39.30400000000069</v>
      </c>
      <c r="E51">
        <f t="shared" si="3"/>
        <v>-39.30400000000069</v>
      </c>
      <c r="F51">
        <f t="shared" si="4"/>
        <v>-39.30400000000069</v>
      </c>
    </row>
    <row r="52" spans="1:6" ht="12.75">
      <c r="A52">
        <v>-3.30000000000002</v>
      </c>
      <c r="B52">
        <f t="shared" si="0"/>
        <v>-3.30000000000002</v>
      </c>
      <c r="C52">
        <f t="shared" si="1"/>
        <v>-35.937000000000644</v>
      </c>
      <c r="D52">
        <f t="shared" si="2"/>
        <v>-35.937000000000644</v>
      </c>
      <c r="E52">
        <f t="shared" si="3"/>
        <v>-35.937000000000644</v>
      </c>
      <c r="F52">
        <f t="shared" si="4"/>
        <v>-35.937000000000644</v>
      </c>
    </row>
    <row r="53" spans="1:6" ht="12.75">
      <c r="A53">
        <v>-3.20000000000002</v>
      </c>
      <c r="B53">
        <f t="shared" si="0"/>
        <v>-3.20000000000002</v>
      </c>
      <c r="C53">
        <f t="shared" si="1"/>
        <v>-32.76800000000062</v>
      </c>
      <c r="D53">
        <f t="shared" si="2"/>
        <v>-32.76800000000062</v>
      </c>
      <c r="E53">
        <f t="shared" si="3"/>
        <v>-32.76800000000062</v>
      </c>
      <c r="F53">
        <f t="shared" si="4"/>
        <v>-32.76800000000062</v>
      </c>
    </row>
    <row r="54" spans="1:6" ht="12.75">
      <c r="A54">
        <v>-3.10000000000002</v>
      </c>
      <c r="B54">
        <f t="shared" si="0"/>
        <v>-3.10000000000002</v>
      </c>
      <c r="C54">
        <f t="shared" si="1"/>
        <v>-29.791000000000576</v>
      </c>
      <c r="D54">
        <f t="shared" si="2"/>
        <v>-29.791000000000576</v>
      </c>
      <c r="E54">
        <f t="shared" si="3"/>
        <v>-29.791000000000576</v>
      </c>
      <c r="F54">
        <f t="shared" si="4"/>
        <v>-29.791000000000576</v>
      </c>
    </row>
    <row r="55" spans="1:6" ht="12.75">
      <c r="A55">
        <v>-3.00000000000002</v>
      </c>
      <c r="B55">
        <f t="shared" si="0"/>
        <v>-3.00000000000002</v>
      </c>
      <c r="C55">
        <f t="shared" si="1"/>
        <v>-27.000000000000544</v>
      </c>
      <c r="D55">
        <f t="shared" si="2"/>
        <v>-27.000000000000544</v>
      </c>
      <c r="E55">
        <f t="shared" si="3"/>
        <v>-27.000000000000544</v>
      </c>
      <c r="F55">
        <f t="shared" si="4"/>
        <v>-27.000000000000544</v>
      </c>
    </row>
    <row r="56" spans="1:6" ht="12.75">
      <c r="A56">
        <v>-2.90000000000002</v>
      </c>
      <c r="B56">
        <f t="shared" si="0"/>
        <v>-2.90000000000002</v>
      </c>
      <c r="C56">
        <f t="shared" si="1"/>
        <v>-24.389000000000504</v>
      </c>
      <c r="D56">
        <f t="shared" si="2"/>
        <v>-24.389000000000504</v>
      </c>
      <c r="E56">
        <f t="shared" si="3"/>
        <v>-24.389000000000504</v>
      </c>
      <c r="F56">
        <f t="shared" si="4"/>
        <v>-24.389000000000504</v>
      </c>
    </row>
    <row r="57" spans="1:6" ht="12.75">
      <c r="A57">
        <v>-2.80000000000002</v>
      </c>
      <c r="B57">
        <f t="shared" si="0"/>
        <v>-2.80000000000002</v>
      </c>
      <c r="C57">
        <f t="shared" si="1"/>
        <v>-21.952000000000467</v>
      </c>
      <c r="D57">
        <f t="shared" si="2"/>
        <v>-21.952000000000467</v>
      </c>
      <c r="E57">
        <f t="shared" si="3"/>
        <v>-21.952000000000467</v>
      </c>
      <c r="F57">
        <f t="shared" si="4"/>
        <v>-21.952000000000467</v>
      </c>
    </row>
    <row r="58" spans="1:6" ht="12.75">
      <c r="A58">
        <v>-2.70000000000002</v>
      </c>
      <c r="B58">
        <f t="shared" si="0"/>
        <v>-2.70000000000002</v>
      </c>
      <c r="C58">
        <f t="shared" si="1"/>
        <v>-19.68300000000044</v>
      </c>
      <c r="D58">
        <f t="shared" si="2"/>
        <v>-19.68300000000044</v>
      </c>
      <c r="E58">
        <f t="shared" si="3"/>
        <v>-19.68300000000044</v>
      </c>
      <c r="F58">
        <f t="shared" si="4"/>
        <v>-19.68300000000044</v>
      </c>
    </row>
    <row r="59" spans="1:6" ht="12.75">
      <c r="A59">
        <v>-2.60000000000002</v>
      </c>
      <c r="B59">
        <f t="shared" si="0"/>
        <v>-2.60000000000002</v>
      </c>
      <c r="C59">
        <f t="shared" si="1"/>
        <v>-17.57600000000041</v>
      </c>
      <c r="D59">
        <f t="shared" si="2"/>
        <v>-17.57600000000041</v>
      </c>
      <c r="E59">
        <f t="shared" si="3"/>
        <v>-17.57600000000041</v>
      </c>
      <c r="F59">
        <f t="shared" si="4"/>
        <v>-17.57600000000041</v>
      </c>
    </row>
    <row r="60" spans="1:6" ht="12.75">
      <c r="A60">
        <v>-2.50000000000002</v>
      </c>
      <c r="B60">
        <f t="shared" si="0"/>
        <v>-2.50000000000002</v>
      </c>
      <c r="C60">
        <f t="shared" si="1"/>
        <v>-15.625000000000373</v>
      </c>
      <c r="D60">
        <f t="shared" si="2"/>
        <v>-15.625000000000373</v>
      </c>
      <c r="E60">
        <f t="shared" si="3"/>
        <v>-15.625000000000373</v>
      </c>
      <c r="F60">
        <f t="shared" si="4"/>
        <v>-15.625000000000373</v>
      </c>
    </row>
    <row r="61" spans="1:6" ht="12.75">
      <c r="A61">
        <v>-2.40000000000002</v>
      </c>
      <c r="B61">
        <f t="shared" si="0"/>
        <v>-2.40000000000002</v>
      </c>
      <c r="C61">
        <f t="shared" si="1"/>
        <v>-13.824000000000344</v>
      </c>
      <c r="D61">
        <f t="shared" si="2"/>
        <v>-13.824000000000344</v>
      </c>
      <c r="E61">
        <f t="shared" si="3"/>
        <v>-13.824000000000344</v>
      </c>
      <c r="F61">
        <f t="shared" si="4"/>
        <v>-13.824000000000344</v>
      </c>
    </row>
    <row r="62" spans="1:6" ht="12.75">
      <c r="A62">
        <v>-2.30000000000002</v>
      </c>
      <c r="B62">
        <f t="shared" si="0"/>
        <v>-2.30000000000002</v>
      </c>
      <c r="C62">
        <f t="shared" si="1"/>
        <v>-12.167000000000316</v>
      </c>
      <c r="D62">
        <f t="shared" si="2"/>
        <v>-12.167000000000316</v>
      </c>
      <c r="E62">
        <f t="shared" si="3"/>
        <v>-12.167000000000316</v>
      </c>
      <c r="F62">
        <f t="shared" si="4"/>
        <v>-12.167000000000316</v>
      </c>
    </row>
    <row r="63" spans="1:6" ht="12.75">
      <c r="A63">
        <v>-2.20000000000002</v>
      </c>
      <c r="B63">
        <f t="shared" si="0"/>
        <v>-2.20000000000002</v>
      </c>
      <c r="C63">
        <f t="shared" si="1"/>
        <v>-10.648000000000293</v>
      </c>
      <c r="D63">
        <f t="shared" si="2"/>
        <v>-10.648000000000293</v>
      </c>
      <c r="E63">
        <f t="shared" si="3"/>
        <v>-10.648000000000293</v>
      </c>
      <c r="F63">
        <f t="shared" si="4"/>
        <v>-10.648000000000293</v>
      </c>
    </row>
    <row r="64" spans="1:6" ht="12.75">
      <c r="A64">
        <v>-2.10000000000002</v>
      </c>
      <c r="B64">
        <f t="shared" si="0"/>
        <v>-2.10000000000002</v>
      </c>
      <c r="C64">
        <f t="shared" si="1"/>
        <v>-9.261000000000266</v>
      </c>
      <c r="D64">
        <f t="shared" si="2"/>
        <v>-9.261000000000266</v>
      </c>
      <c r="E64">
        <f t="shared" si="3"/>
        <v>-9.261000000000266</v>
      </c>
      <c r="F64">
        <f t="shared" si="4"/>
        <v>-9.261000000000266</v>
      </c>
    </row>
    <row r="65" spans="1:6" ht="12.75">
      <c r="A65">
        <v>-2.00000000000002</v>
      </c>
      <c r="B65">
        <f t="shared" si="0"/>
        <v>-2.00000000000002</v>
      </c>
      <c r="C65">
        <f t="shared" si="1"/>
        <v>-8.00000000000024</v>
      </c>
      <c r="D65">
        <f t="shared" si="2"/>
        <v>-8.00000000000024</v>
      </c>
      <c r="E65">
        <f t="shared" si="3"/>
        <v>-8.00000000000024</v>
      </c>
      <c r="F65">
        <f t="shared" si="4"/>
        <v>-8.00000000000024</v>
      </c>
    </row>
    <row r="66" spans="1:6" ht="12.75">
      <c r="A66">
        <v>-1.90000000000002</v>
      </c>
      <c r="B66">
        <f t="shared" si="0"/>
        <v>-1.90000000000002</v>
      </c>
      <c r="C66">
        <f t="shared" si="1"/>
        <v>-6.859000000000216</v>
      </c>
      <c r="D66">
        <f t="shared" si="2"/>
        <v>-6.859000000000216</v>
      </c>
      <c r="E66">
        <f t="shared" si="3"/>
        <v>-6.859000000000216</v>
      </c>
      <c r="F66">
        <f t="shared" si="4"/>
        <v>-6.859000000000216</v>
      </c>
    </row>
    <row r="67" spans="1:6" ht="12.75">
      <c r="A67">
        <v>-1.80000000000002</v>
      </c>
      <c r="B67">
        <f t="shared" si="0"/>
        <v>-1.80000000000002</v>
      </c>
      <c r="C67">
        <f t="shared" si="1"/>
        <v>-5.832000000000194</v>
      </c>
      <c r="D67">
        <f t="shared" si="2"/>
        <v>-5.832000000000194</v>
      </c>
      <c r="E67">
        <f t="shared" si="3"/>
        <v>-5.832000000000194</v>
      </c>
      <c r="F67">
        <f t="shared" si="4"/>
        <v>-5.832000000000194</v>
      </c>
    </row>
    <row r="68" spans="1:6" ht="12.75">
      <c r="A68">
        <v>-1.70000000000002</v>
      </c>
      <c r="B68">
        <f t="shared" si="0"/>
        <v>-1.70000000000002</v>
      </c>
      <c r="C68">
        <f t="shared" si="1"/>
        <v>-4.913000000000173</v>
      </c>
      <c r="D68">
        <f t="shared" si="2"/>
        <v>-4.913000000000173</v>
      </c>
      <c r="E68">
        <f t="shared" si="3"/>
        <v>-4.913000000000173</v>
      </c>
      <c r="F68">
        <f t="shared" si="4"/>
        <v>-4.913000000000173</v>
      </c>
    </row>
    <row r="69" spans="1:6" ht="12.75">
      <c r="A69">
        <v>-1.60000000000002</v>
      </c>
      <c r="B69">
        <f t="shared" si="0"/>
        <v>-1.60000000000002</v>
      </c>
      <c r="C69">
        <f t="shared" si="1"/>
        <v>-4.096000000000155</v>
      </c>
      <c r="D69">
        <f t="shared" si="2"/>
        <v>-4.096000000000155</v>
      </c>
      <c r="E69">
        <f t="shared" si="3"/>
        <v>-4.096000000000155</v>
      </c>
      <c r="F69">
        <f t="shared" si="4"/>
        <v>-4.096000000000155</v>
      </c>
    </row>
    <row r="70" spans="1:6" ht="12.75">
      <c r="A70">
        <v>-1.50000000000002</v>
      </c>
      <c r="B70">
        <f aca="true" t="shared" si="5" ref="B70:B133">$G$2*(A70-$H$2)</f>
        <v>-1.50000000000002</v>
      </c>
      <c r="C70">
        <f aca="true" t="shared" si="6" ref="C70:C133">$A$2*A70*A70*A70+$B$2*A70*A70+$C$2*A70+$D$2</f>
        <v>-3.375000000000135</v>
      </c>
      <c r="D70">
        <f aca="true" t="shared" si="7" ref="D70:D133">$A$2*B70*B70*B70+$B$2*B70*B70+$C$2*B70+$D$2</f>
        <v>-3.375000000000135</v>
      </c>
      <c r="E70">
        <f aca="true" t="shared" si="8" ref="E70:E133">$I$2*D70</f>
        <v>-3.375000000000135</v>
      </c>
      <c r="F70">
        <f aca="true" t="shared" si="9" ref="F70:F133">E70+$J$2</f>
        <v>-3.375000000000135</v>
      </c>
    </row>
    <row r="71" spans="1:6" ht="12.75">
      <c r="A71">
        <v>-1.40000000000002</v>
      </c>
      <c r="B71">
        <f t="shared" si="5"/>
        <v>-1.40000000000002</v>
      </c>
      <c r="C71">
        <f t="shared" si="6"/>
        <v>-2.744000000000117</v>
      </c>
      <c r="D71">
        <f t="shared" si="7"/>
        <v>-2.744000000000117</v>
      </c>
      <c r="E71">
        <f t="shared" si="8"/>
        <v>-2.744000000000117</v>
      </c>
      <c r="F71">
        <f t="shared" si="9"/>
        <v>-2.744000000000117</v>
      </c>
    </row>
    <row r="72" spans="1:6" ht="12.75">
      <c r="A72">
        <v>-1.30000000000002</v>
      </c>
      <c r="B72">
        <f t="shared" si="5"/>
        <v>-1.30000000000002</v>
      </c>
      <c r="C72">
        <f t="shared" si="6"/>
        <v>-2.1970000000001018</v>
      </c>
      <c r="D72">
        <f t="shared" si="7"/>
        <v>-2.1970000000001018</v>
      </c>
      <c r="E72">
        <f t="shared" si="8"/>
        <v>-2.1970000000001018</v>
      </c>
      <c r="F72">
        <f t="shared" si="9"/>
        <v>-2.1970000000001018</v>
      </c>
    </row>
    <row r="73" spans="1:6" ht="12.75">
      <c r="A73">
        <v>-1.20000000000002</v>
      </c>
      <c r="B73">
        <f t="shared" si="5"/>
        <v>-1.20000000000002</v>
      </c>
      <c r="C73">
        <f t="shared" si="6"/>
        <v>-1.7280000000000861</v>
      </c>
      <c r="D73">
        <f t="shared" si="7"/>
        <v>-1.7280000000000861</v>
      </c>
      <c r="E73">
        <f t="shared" si="8"/>
        <v>-1.7280000000000861</v>
      </c>
      <c r="F73">
        <f t="shared" si="9"/>
        <v>-1.7280000000000861</v>
      </c>
    </row>
    <row r="74" spans="1:6" ht="12.75">
      <c r="A74">
        <v>-1.10000000000002</v>
      </c>
      <c r="B74">
        <f t="shared" si="5"/>
        <v>-1.10000000000002</v>
      </c>
      <c r="C74">
        <f t="shared" si="6"/>
        <v>-1.3310000000000728</v>
      </c>
      <c r="D74">
        <f t="shared" si="7"/>
        <v>-1.3310000000000728</v>
      </c>
      <c r="E74">
        <f t="shared" si="8"/>
        <v>-1.3310000000000728</v>
      </c>
      <c r="F74">
        <f t="shared" si="9"/>
        <v>-1.3310000000000728</v>
      </c>
    </row>
    <row r="75" spans="1:6" ht="12.75">
      <c r="A75">
        <v>-1.00000000000002</v>
      </c>
      <c r="B75">
        <f t="shared" si="5"/>
        <v>-1.00000000000002</v>
      </c>
      <c r="C75">
        <f t="shared" si="6"/>
        <v>-1.00000000000006</v>
      </c>
      <c r="D75">
        <f t="shared" si="7"/>
        <v>-1.00000000000006</v>
      </c>
      <c r="E75">
        <f t="shared" si="8"/>
        <v>-1.00000000000006</v>
      </c>
      <c r="F75">
        <f t="shared" si="9"/>
        <v>-1.00000000000006</v>
      </c>
    </row>
    <row r="76" spans="1:6" ht="12.75">
      <c r="A76">
        <v>-0.90000000000003</v>
      </c>
      <c r="B76">
        <f t="shared" si="5"/>
        <v>-0.90000000000003</v>
      </c>
      <c r="C76">
        <f t="shared" si="6"/>
        <v>-0.7290000000000729</v>
      </c>
      <c r="D76">
        <f t="shared" si="7"/>
        <v>-0.7290000000000729</v>
      </c>
      <c r="E76">
        <f t="shared" si="8"/>
        <v>-0.7290000000000729</v>
      </c>
      <c r="F76">
        <f t="shared" si="9"/>
        <v>-0.7290000000000729</v>
      </c>
    </row>
    <row r="77" spans="1:6" ht="12.75">
      <c r="A77">
        <v>-0.80000000000003</v>
      </c>
      <c r="B77">
        <f t="shared" si="5"/>
        <v>-0.80000000000003</v>
      </c>
      <c r="C77">
        <f t="shared" si="6"/>
        <v>-0.5120000000000576</v>
      </c>
      <c r="D77">
        <f t="shared" si="7"/>
        <v>-0.5120000000000576</v>
      </c>
      <c r="E77">
        <f t="shared" si="8"/>
        <v>-0.5120000000000576</v>
      </c>
      <c r="F77">
        <f t="shared" si="9"/>
        <v>-0.5120000000000576</v>
      </c>
    </row>
    <row r="78" spans="1:6" ht="12.75">
      <c r="A78">
        <v>-0.70000000000003</v>
      </c>
      <c r="B78">
        <f t="shared" si="5"/>
        <v>-0.70000000000003</v>
      </c>
      <c r="C78">
        <f t="shared" si="6"/>
        <v>-0.34300000000004416</v>
      </c>
      <c r="D78">
        <f t="shared" si="7"/>
        <v>-0.34300000000004416</v>
      </c>
      <c r="E78">
        <f t="shared" si="8"/>
        <v>-0.34300000000004416</v>
      </c>
      <c r="F78">
        <f t="shared" si="9"/>
        <v>-0.34300000000004416</v>
      </c>
    </row>
    <row r="79" spans="1:6" ht="12.75">
      <c r="A79">
        <v>-0.60000000000003</v>
      </c>
      <c r="B79">
        <f t="shared" si="5"/>
        <v>-0.60000000000003</v>
      </c>
      <c r="C79">
        <f t="shared" si="6"/>
        <v>-0.21600000000003236</v>
      </c>
      <c r="D79">
        <f t="shared" si="7"/>
        <v>-0.21600000000003236</v>
      </c>
      <c r="E79">
        <f t="shared" si="8"/>
        <v>-0.21600000000003236</v>
      </c>
      <c r="F79">
        <f t="shared" si="9"/>
        <v>-0.21600000000003236</v>
      </c>
    </row>
    <row r="80" spans="1:6" ht="12.75">
      <c r="A80">
        <v>-0.50000000000003</v>
      </c>
      <c r="B80">
        <f t="shared" si="5"/>
        <v>-0.50000000000003</v>
      </c>
      <c r="C80">
        <f t="shared" si="6"/>
        <v>-0.12500000000002248</v>
      </c>
      <c r="D80">
        <f t="shared" si="7"/>
        <v>-0.12500000000002248</v>
      </c>
      <c r="E80">
        <f t="shared" si="8"/>
        <v>-0.12500000000002248</v>
      </c>
      <c r="F80">
        <f t="shared" si="9"/>
        <v>-0.12500000000002248</v>
      </c>
    </row>
    <row r="81" spans="1:6" ht="12.75">
      <c r="A81">
        <v>-0.40000000000003</v>
      </c>
      <c r="B81">
        <f t="shared" si="5"/>
        <v>-0.40000000000003</v>
      </c>
      <c r="C81">
        <f t="shared" si="6"/>
        <v>-0.0640000000000144</v>
      </c>
      <c r="D81">
        <f t="shared" si="7"/>
        <v>-0.0640000000000144</v>
      </c>
      <c r="E81">
        <f t="shared" si="8"/>
        <v>-0.0640000000000144</v>
      </c>
      <c r="F81">
        <f t="shared" si="9"/>
        <v>-0.0640000000000144</v>
      </c>
    </row>
    <row r="82" spans="1:6" ht="12.75">
      <c r="A82">
        <v>-0.30000000000003</v>
      </c>
      <c r="B82">
        <f t="shared" si="5"/>
        <v>-0.30000000000003</v>
      </c>
      <c r="C82">
        <f t="shared" si="6"/>
        <v>-0.027000000000008104</v>
      </c>
      <c r="D82">
        <f t="shared" si="7"/>
        <v>-0.027000000000008104</v>
      </c>
      <c r="E82">
        <f t="shared" si="8"/>
        <v>-0.027000000000008104</v>
      </c>
      <c r="F82">
        <f t="shared" si="9"/>
        <v>-0.027000000000008104</v>
      </c>
    </row>
    <row r="83" spans="1:6" ht="12.75">
      <c r="A83">
        <v>-0.20000000000003</v>
      </c>
      <c r="B83">
        <f t="shared" si="5"/>
        <v>-0.20000000000003</v>
      </c>
      <c r="C83">
        <f t="shared" si="6"/>
        <v>-0.0080000000000036</v>
      </c>
      <c r="D83">
        <f t="shared" si="7"/>
        <v>-0.0080000000000036</v>
      </c>
      <c r="E83">
        <f t="shared" si="8"/>
        <v>-0.0080000000000036</v>
      </c>
      <c r="F83">
        <f t="shared" si="9"/>
        <v>-0.0080000000000036</v>
      </c>
    </row>
    <row r="84" spans="1:6" ht="12.75">
      <c r="A84">
        <v>-0.10000000000003</v>
      </c>
      <c r="B84">
        <f t="shared" si="5"/>
        <v>-0.10000000000003</v>
      </c>
      <c r="C84">
        <f t="shared" si="6"/>
        <v>-0.0010000000000009</v>
      </c>
      <c r="D84">
        <f t="shared" si="7"/>
        <v>-0.0010000000000009</v>
      </c>
      <c r="E84">
        <f t="shared" si="8"/>
        <v>-0.0010000000000009</v>
      </c>
      <c r="F84">
        <f t="shared" si="9"/>
        <v>-0.0010000000000009</v>
      </c>
    </row>
    <row r="85" spans="1:6" ht="12.75">
      <c r="A85">
        <v>0</v>
      </c>
      <c r="B85">
        <f t="shared" si="5"/>
        <v>0</v>
      </c>
      <c r="C85">
        <f t="shared" si="6"/>
        <v>0</v>
      </c>
      <c r="D85">
        <f t="shared" si="7"/>
        <v>0</v>
      </c>
      <c r="E85">
        <f t="shared" si="8"/>
        <v>0</v>
      </c>
      <c r="F85">
        <f t="shared" si="9"/>
        <v>0</v>
      </c>
    </row>
    <row r="86" spans="1:6" ht="12.75">
      <c r="A86">
        <v>0.0999999999999694</v>
      </c>
      <c r="B86">
        <f t="shared" si="5"/>
        <v>0.0999999999999694</v>
      </c>
      <c r="C86">
        <f t="shared" si="6"/>
        <v>0.0009999999999990821</v>
      </c>
      <c r="D86">
        <f t="shared" si="7"/>
        <v>0.0009999999999990821</v>
      </c>
      <c r="E86">
        <f t="shared" si="8"/>
        <v>0.0009999999999990821</v>
      </c>
      <c r="F86">
        <f t="shared" si="9"/>
        <v>0.0009999999999990821</v>
      </c>
    </row>
    <row r="87" spans="1:6" ht="12.75">
      <c r="A87">
        <v>0.199999999999971</v>
      </c>
      <c r="B87">
        <f t="shared" si="5"/>
        <v>0.199999999999971</v>
      </c>
      <c r="C87">
        <f t="shared" si="6"/>
        <v>0.007999999999996522</v>
      </c>
      <c r="D87">
        <f t="shared" si="7"/>
        <v>0.007999999999996522</v>
      </c>
      <c r="E87">
        <f t="shared" si="8"/>
        <v>0.007999999999996522</v>
      </c>
      <c r="F87">
        <f t="shared" si="9"/>
        <v>0.007999999999996522</v>
      </c>
    </row>
    <row r="88" spans="1:6" ht="12.75">
      <c r="A88">
        <v>0.299999999999971</v>
      </c>
      <c r="B88">
        <f t="shared" si="5"/>
        <v>0.299999999999971</v>
      </c>
      <c r="C88">
        <f t="shared" si="6"/>
        <v>0.026999999999992173</v>
      </c>
      <c r="D88">
        <f t="shared" si="7"/>
        <v>0.026999999999992173</v>
      </c>
      <c r="E88">
        <f t="shared" si="8"/>
        <v>0.026999999999992173</v>
      </c>
      <c r="F88">
        <f t="shared" si="9"/>
        <v>0.026999999999992173</v>
      </c>
    </row>
    <row r="89" spans="1:6" ht="12.75">
      <c r="A89">
        <v>0.39999999999997</v>
      </c>
      <c r="B89">
        <f t="shared" si="5"/>
        <v>0.39999999999997</v>
      </c>
      <c r="C89">
        <f t="shared" si="6"/>
        <v>0.0639999999999856</v>
      </c>
      <c r="D89">
        <f t="shared" si="7"/>
        <v>0.0639999999999856</v>
      </c>
      <c r="E89">
        <f t="shared" si="8"/>
        <v>0.0639999999999856</v>
      </c>
      <c r="F89">
        <f t="shared" si="9"/>
        <v>0.0639999999999856</v>
      </c>
    </row>
    <row r="90" spans="1:6" ht="12.75">
      <c r="A90">
        <v>0.49999999999997</v>
      </c>
      <c r="B90">
        <f t="shared" si="5"/>
        <v>0.49999999999997</v>
      </c>
      <c r="C90">
        <f t="shared" si="6"/>
        <v>0.12499999999997752</v>
      </c>
      <c r="D90">
        <f t="shared" si="7"/>
        <v>0.12499999999997752</v>
      </c>
      <c r="E90">
        <f t="shared" si="8"/>
        <v>0.12499999999997752</v>
      </c>
      <c r="F90">
        <f t="shared" si="9"/>
        <v>0.12499999999997752</v>
      </c>
    </row>
    <row r="91" spans="1:6" ht="12.75">
      <c r="A91">
        <v>0.599999999999969</v>
      </c>
      <c r="B91">
        <f t="shared" si="5"/>
        <v>0.599999999999969</v>
      </c>
      <c r="C91">
        <f t="shared" si="6"/>
        <v>0.21599999999996652</v>
      </c>
      <c r="D91">
        <f t="shared" si="7"/>
        <v>0.21599999999996652</v>
      </c>
      <c r="E91">
        <f t="shared" si="8"/>
        <v>0.21599999999996652</v>
      </c>
      <c r="F91">
        <f t="shared" si="9"/>
        <v>0.21599999999996652</v>
      </c>
    </row>
    <row r="92" spans="1:6" ht="12.75">
      <c r="A92">
        <v>0.699999999999971</v>
      </c>
      <c r="B92">
        <f t="shared" si="5"/>
        <v>0.699999999999971</v>
      </c>
      <c r="C92">
        <f t="shared" si="6"/>
        <v>0.34299999999995734</v>
      </c>
      <c r="D92">
        <f t="shared" si="7"/>
        <v>0.34299999999995734</v>
      </c>
      <c r="E92">
        <f t="shared" si="8"/>
        <v>0.34299999999995734</v>
      </c>
      <c r="F92">
        <f t="shared" si="9"/>
        <v>0.34299999999995734</v>
      </c>
    </row>
    <row r="93" spans="1:6" ht="12.75">
      <c r="A93">
        <v>0.799999999999971</v>
      </c>
      <c r="B93">
        <f t="shared" si="5"/>
        <v>0.799999999999971</v>
      </c>
      <c r="C93">
        <f t="shared" si="6"/>
        <v>0.5119999999999442</v>
      </c>
      <c r="D93">
        <f t="shared" si="7"/>
        <v>0.5119999999999442</v>
      </c>
      <c r="E93">
        <f t="shared" si="8"/>
        <v>0.5119999999999442</v>
      </c>
      <c r="F93">
        <f t="shared" si="9"/>
        <v>0.5119999999999442</v>
      </c>
    </row>
    <row r="94" spans="1:6" ht="12.75">
      <c r="A94">
        <v>0.89999999999997</v>
      </c>
      <c r="B94">
        <f t="shared" si="5"/>
        <v>0.89999999999997</v>
      </c>
      <c r="C94">
        <f t="shared" si="6"/>
        <v>0.7289999999999273</v>
      </c>
      <c r="D94">
        <f t="shared" si="7"/>
        <v>0.7289999999999273</v>
      </c>
      <c r="E94">
        <f t="shared" si="8"/>
        <v>0.7289999999999273</v>
      </c>
      <c r="F94">
        <f t="shared" si="9"/>
        <v>0.7289999999999273</v>
      </c>
    </row>
    <row r="95" spans="1:6" ht="12.75">
      <c r="A95">
        <v>0.99999999999997</v>
      </c>
      <c r="B95">
        <f t="shared" si="5"/>
        <v>0.99999999999997</v>
      </c>
      <c r="C95">
        <f t="shared" si="6"/>
        <v>0.9999999999999101</v>
      </c>
      <c r="D95">
        <f t="shared" si="7"/>
        <v>0.9999999999999101</v>
      </c>
      <c r="E95">
        <f t="shared" si="8"/>
        <v>0.9999999999999101</v>
      </c>
      <c r="F95">
        <f t="shared" si="9"/>
        <v>0.9999999999999101</v>
      </c>
    </row>
    <row r="96" spans="1:6" ht="12.75">
      <c r="A96">
        <v>1.09999999999997</v>
      </c>
      <c r="B96">
        <f t="shared" si="5"/>
        <v>1.09999999999997</v>
      </c>
      <c r="C96">
        <f t="shared" si="6"/>
        <v>1.3309999999998907</v>
      </c>
      <c r="D96">
        <f t="shared" si="7"/>
        <v>1.3309999999998907</v>
      </c>
      <c r="E96">
        <f t="shared" si="8"/>
        <v>1.3309999999998907</v>
      </c>
      <c r="F96">
        <f t="shared" si="9"/>
        <v>1.3309999999998907</v>
      </c>
    </row>
    <row r="97" spans="1:6" ht="12.75">
      <c r="A97">
        <v>1.19999999999997</v>
      </c>
      <c r="B97">
        <f t="shared" si="5"/>
        <v>1.19999999999997</v>
      </c>
      <c r="C97">
        <f t="shared" si="6"/>
        <v>1.7279999999998703</v>
      </c>
      <c r="D97">
        <f t="shared" si="7"/>
        <v>1.7279999999998703</v>
      </c>
      <c r="E97">
        <f t="shared" si="8"/>
        <v>1.7279999999998703</v>
      </c>
      <c r="F97">
        <f t="shared" si="9"/>
        <v>1.7279999999998703</v>
      </c>
    </row>
    <row r="98" spans="1:6" ht="12.75">
      <c r="A98">
        <v>1.29999999999997</v>
      </c>
      <c r="B98">
        <f t="shared" si="5"/>
        <v>1.29999999999997</v>
      </c>
      <c r="C98">
        <f t="shared" si="6"/>
        <v>2.196999999999848</v>
      </c>
      <c r="D98">
        <f t="shared" si="7"/>
        <v>2.196999999999848</v>
      </c>
      <c r="E98">
        <f t="shared" si="8"/>
        <v>2.196999999999848</v>
      </c>
      <c r="F98">
        <f t="shared" si="9"/>
        <v>2.196999999999848</v>
      </c>
    </row>
    <row r="99" spans="1:6" ht="12.75">
      <c r="A99">
        <v>1.39999999999997</v>
      </c>
      <c r="B99">
        <f t="shared" si="5"/>
        <v>1.39999999999997</v>
      </c>
      <c r="C99">
        <f t="shared" si="6"/>
        <v>2.743999999999823</v>
      </c>
      <c r="D99">
        <f t="shared" si="7"/>
        <v>2.743999999999823</v>
      </c>
      <c r="E99">
        <f t="shared" si="8"/>
        <v>2.743999999999823</v>
      </c>
      <c r="F99">
        <f t="shared" si="9"/>
        <v>2.743999999999823</v>
      </c>
    </row>
    <row r="100" spans="1:6" ht="12.75">
      <c r="A100">
        <v>1.49999999999997</v>
      </c>
      <c r="B100">
        <f t="shared" si="5"/>
        <v>1.49999999999997</v>
      </c>
      <c r="C100">
        <f t="shared" si="6"/>
        <v>3.374999999999798</v>
      </c>
      <c r="D100">
        <f t="shared" si="7"/>
        <v>3.374999999999798</v>
      </c>
      <c r="E100">
        <f t="shared" si="8"/>
        <v>3.374999999999798</v>
      </c>
      <c r="F100">
        <f t="shared" si="9"/>
        <v>3.374999999999798</v>
      </c>
    </row>
    <row r="101" spans="1:6" ht="12.75">
      <c r="A101">
        <v>1.59999999999997</v>
      </c>
      <c r="B101">
        <f t="shared" si="5"/>
        <v>1.59999999999997</v>
      </c>
      <c r="C101">
        <f t="shared" si="6"/>
        <v>4.095999999999769</v>
      </c>
      <c r="D101">
        <f t="shared" si="7"/>
        <v>4.095999999999769</v>
      </c>
      <c r="E101">
        <f t="shared" si="8"/>
        <v>4.095999999999769</v>
      </c>
      <c r="F101">
        <f t="shared" si="9"/>
        <v>4.095999999999769</v>
      </c>
    </row>
    <row r="102" spans="1:6" ht="12.75">
      <c r="A102">
        <v>1.69999999999997</v>
      </c>
      <c r="B102">
        <f t="shared" si="5"/>
        <v>1.69999999999997</v>
      </c>
      <c r="C102">
        <f t="shared" si="6"/>
        <v>4.91299999999974</v>
      </c>
      <c r="D102">
        <f t="shared" si="7"/>
        <v>4.91299999999974</v>
      </c>
      <c r="E102">
        <f t="shared" si="8"/>
        <v>4.91299999999974</v>
      </c>
      <c r="F102">
        <f t="shared" si="9"/>
        <v>4.91299999999974</v>
      </c>
    </row>
    <row r="103" spans="1:6" ht="12.75">
      <c r="A103">
        <v>1.79999999999997</v>
      </c>
      <c r="B103">
        <f t="shared" si="5"/>
        <v>1.79999999999997</v>
      </c>
      <c r="C103">
        <f t="shared" si="6"/>
        <v>5.831999999999709</v>
      </c>
      <c r="D103">
        <f t="shared" si="7"/>
        <v>5.831999999999709</v>
      </c>
      <c r="E103">
        <f t="shared" si="8"/>
        <v>5.831999999999709</v>
      </c>
      <c r="F103">
        <f t="shared" si="9"/>
        <v>5.831999999999709</v>
      </c>
    </row>
    <row r="104" spans="1:6" ht="12.75">
      <c r="A104">
        <v>1.89999999999996</v>
      </c>
      <c r="B104">
        <f t="shared" si="5"/>
        <v>1.89999999999996</v>
      </c>
      <c r="C104">
        <f t="shared" si="6"/>
        <v>6.8589999999995666</v>
      </c>
      <c r="D104">
        <f t="shared" si="7"/>
        <v>6.8589999999995666</v>
      </c>
      <c r="E104">
        <f t="shared" si="8"/>
        <v>6.8589999999995666</v>
      </c>
      <c r="F104">
        <f t="shared" si="9"/>
        <v>6.8589999999995666</v>
      </c>
    </row>
    <row r="105" spans="1:6" ht="12.75">
      <c r="A105">
        <v>1.99999999999996</v>
      </c>
      <c r="B105">
        <f t="shared" si="5"/>
        <v>1.99999999999996</v>
      </c>
      <c r="C105">
        <f t="shared" si="6"/>
        <v>7.99999999999952</v>
      </c>
      <c r="D105">
        <f t="shared" si="7"/>
        <v>7.99999999999952</v>
      </c>
      <c r="E105">
        <f t="shared" si="8"/>
        <v>7.99999999999952</v>
      </c>
      <c r="F105">
        <f t="shared" si="9"/>
        <v>7.99999999999952</v>
      </c>
    </row>
    <row r="106" spans="1:6" ht="12.75">
      <c r="A106">
        <v>2.1</v>
      </c>
      <c r="B106">
        <f t="shared" si="5"/>
        <v>2.1</v>
      </c>
      <c r="C106">
        <f t="shared" si="6"/>
        <v>9.261000000000001</v>
      </c>
      <c r="D106">
        <f t="shared" si="7"/>
        <v>9.261000000000001</v>
      </c>
      <c r="E106">
        <f t="shared" si="8"/>
        <v>9.261000000000001</v>
      </c>
      <c r="F106">
        <f t="shared" si="9"/>
        <v>9.261000000000001</v>
      </c>
    </row>
    <row r="107" spans="1:6" ht="12.75">
      <c r="A107">
        <v>2.2</v>
      </c>
      <c r="B107">
        <f t="shared" si="5"/>
        <v>2.2</v>
      </c>
      <c r="C107">
        <f t="shared" si="6"/>
        <v>10.648000000000003</v>
      </c>
      <c r="D107">
        <f t="shared" si="7"/>
        <v>10.648000000000003</v>
      </c>
      <c r="E107">
        <f t="shared" si="8"/>
        <v>10.648000000000003</v>
      </c>
      <c r="F107">
        <f t="shared" si="9"/>
        <v>10.648000000000003</v>
      </c>
    </row>
    <row r="108" spans="1:6" ht="12.75">
      <c r="A108">
        <v>2.3</v>
      </c>
      <c r="B108">
        <f t="shared" si="5"/>
        <v>2.3</v>
      </c>
      <c r="C108">
        <f t="shared" si="6"/>
        <v>12.166999999999996</v>
      </c>
      <c r="D108">
        <f t="shared" si="7"/>
        <v>12.166999999999996</v>
      </c>
      <c r="E108">
        <f t="shared" si="8"/>
        <v>12.166999999999996</v>
      </c>
      <c r="F108">
        <f t="shared" si="9"/>
        <v>12.166999999999996</v>
      </c>
    </row>
    <row r="109" spans="1:6" ht="12.75">
      <c r="A109">
        <v>2.4</v>
      </c>
      <c r="B109">
        <f t="shared" si="5"/>
        <v>2.4</v>
      </c>
      <c r="C109">
        <f t="shared" si="6"/>
        <v>13.824</v>
      </c>
      <c r="D109">
        <f t="shared" si="7"/>
        <v>13.824</v>
      </c>
      <c r="E109">
        <f t="shared" si="8"/>
        <v>13.824</v>
      </c>
      <c r="F109">
        <f t="shared" si="9"/>
        <v>13.824</v>
      </c>
    </row>
    <row r="110" spans="1:6" ht="12.75">
      <c r="A110">
        <v>2.5</v>
      </c>
      <c r="B110">
        <f t="shared" si="5"/>
        <v>2.5</v>
      </c>
      <c r="C110">
        <f t="shared" si="6"/>
        <v>15.625</v>
      </c>
      <c r="D110">
        <f t="shared" si="7"/>
        <v>15.625</v>
      </c>
      <c r="E110">
        <f t="shared" si="8"/>
        <v>15.625</v>
      </c>
      <c r="F110">
        <f t="shared" si="9"/>
        <v>15.625</v>
      </c>
    </row>
    <row r="111" spans="1:6" ht="12.75">
      <c r="A111">
        <v>2.6</v>
      </c>
      <c r="B111">
        <f t="shared" si="5"/>
        <v>2.6</v>
      </c>
      <c r="C111">
        <f t="shared" si="6"/>
        <v>17.576000000000004</v>
      </c>
      <c r="D111">
        <f t="shared" si="7"/>
        <v>17.576000000000004</v>
      </c>
      <c r="E111">
        <f t="shared" si="8"/>
        <v>17.576000000000004</v>
      </c>
      <c r="F111">
        <f t="shared" si="9"/>
        <v>17.576000000000004</v>
      </c>
    </row>
    <row r="112" spans="1:6" ht="12.75">
      <c r="A112">
        <v>2.7</v>
      </c>
      <c r="B112">
        <f t="shared" si="5"/>
        <v>2.7</v>
      </c>
      <c r="C112">
        <f t="shared" si="6"/>
        <v>19.683000000000003</v>
      </c>
      <c r="D112">
        <f t="shared" si="7"/>
        <v>19.683000000000003</v>
      </c>
      <c r="E112">
        <f t="shared" si="8"/>
        <v>19.683000000000003</v>
      </c>
      <c r="F112">
        <f t="shared" si="9"/>
        <v>19.683000000000003</v>
      </c>
    </row>
    <row r="113" spans="1:6" ht="12.75">
      <c r="A113">
        <v>2.8</v>
      </c>
      <c r="B113">
        <f t="shared" si="5"/>
        <v>2.8</v>
      </c>
      <c r="C113">
        <f t="shared" si="6"/>
        <v>21.951999999999995</v>
      </c>
      <c r="D113">
        <f t="shared" si="7"/>
        <v>21.951999999999995</v>
      </c>
      <c r="E113">
        <f t="shared" si="8"/>
        <v>21.951999999999995</v>
      </c>
      <c r="F113">
        <f t="shared" si="9"/>
        <v>21.951999999999995</v>
      </c>
    </row>
    <row r="114" spans="1:6" ht="12.75">
      <c r="A114">
        <v>2.9</v>
      </c>
      <c r="B114">
        <f t="shared" si="5"/>
        <v>2.9</v>
      </c>
      <c r="C114">
        <f t="shared" si="6"/>
        <v>24.389</v>
      </c>
      <c r="D114">
        <f t="shared" si="7"/>
        <v>24.389</v>
      </c>
      <c r="E114">
        <f t="shared" si="8"/>
        <v>24.389</v>
      </c>
      <c r="F114">
        <f t="shared" si="9"/>
        <v>24.389</v>
      </c>
    </row>
    <row r="115" spans="1:6" ht="12.75">
      <c r="A115">
        <v>3</v>
      </c>
      <c r="B115">
        <f t="shared" si="5"/>
        <v>3</v>
      </c>
      <c r="C115">
        <f t="shared" si="6"/>
        <v>27</v>
      </c>
      <c r="D115">
        <f t="shared" si="7"/>
        <v>27</v>
      </c>
      <c r="E115">
        <f t="shared" si="8"/>
        <v>27</v>
      </c>
      <c r="F115">
        <f t="shared" si="9"/>
        <v>27</v>
      </c>
    </row>
    <row r="116" spans="1:6" ht="12.75">
      <c r="A116">
        <v>3.1</v>
      </c>
      <c r="B116">
        <f t="shared" si="5"/>
        <v>3.1</v>
      </c>
      <c r="C116">
        <f t="shared" si="6"/>
        <v>29.791000000000004</v>
      </c>
      <c r="D116">
        <f t="shared" si="7"/>
        <v>29.791000000000004</v>
      </c>
      <c r="E116">
        <f t="shared" si="8"/>
        <v>29.791000000000004</v>
      </c>
      <c r="F116">
        <f t="shared" si="9"/>
        <v>29.791000000000004</v>
      </c>
    </row>
    <row r="117" spans="1:6" ht="12.75">
      <c r="A117">
        <v>3.2</v>
      </c>
      <c r="B117">
        <f t="shared" si="5"/>
        <v>3.2</v>
      </c>
      <c r="C117">
        <f t="shared" si="6"/>
        <v>32.76800000000001</v>
      </c>
      <c r="D117">
        <f t="shared" si="7"/>
        <v>32.76800000000001</v>
      </c>
      <c r="E117">
        <f t="shared" si="8"/>
        <v>32.76800000000001</v>
      </c>
      <c r="F117">
        <f t="shared" si="9"/>
        <v>32.76800000000001</v>
      </c>
    </row>
    <row r="118" spans="1:6" ht="12.75">
      <c r="A118">
        <v>3.3</v>
      </c>
      <c r="B118">
        <f t="shared" si="5"/>
        <v>3.3</v>
      </c>
      <c r="C118">
        <f t="shared" si="6"/>
        <v>35.937</v>
      </c>
      <c r="D118">
        <f t="shared" si="7"/>
        <v>35.937</v>
      </c>
      <c r="E118">
        <f t="shared" si="8"/>
        <v>35.937</v>
      </c>
      <c r="F118">
        <f t="shared" si="9"/>
        <v>35.937</v>
      </c>
    </row>
    <row r="119" spans="1:6" ht="12.75">
      <c r="A119">
        <v>3.4</v>
      </c>
      <c r="B119">
        <f t="shared" si="5"/>
        <v>3.4</v>
      </c>
      <c r="C119">
        <f t="shared" si="6"/>
        <v>39.303999999999995</v>
      </c>
      <c r="D119">
        <f t="shared" si="7"/>
        <v>39.303999999999995</v>
      </c>
      <c r="E119">
        <f t="shared" si="8"/>
        <v>39.303999999999995</v>
      </c>
      <c r="F119">
        <f t="shared" si="9"/>
        <v>39.303999999999995</v>
      </c>
    </row>
    <row r="120" spans="1:6" ht="12.75">
      <c r="A120">
        <v>3.5</v>
      </c>
      <c r="B120">
        <f t="shared" si="5"/>
        <v>3.5</v>
      </c>
      <c r="C120">
        <f t="shared" si="6"/>
        <v>42.875</v>
      </c>
      <c r="D120">
        <f t="shared" si="7"/>
        <v>42.875</v>
      </c>
      <c r="E120">
        <f t="shared" si="8"/>
        <v>42.875</v>
      </c>
      <c r="F120">
        <f t="shared" si="9"/>
        <v>42.875</v>
      </c>
    </row>
    <row r="121" spans="1:6" ht="12.75">
      <c r="A121">
        <v>3.6</v>
      </c>
      <c r="B121">
        <f t="shared" si="5"/>
        <v>3.6</v>
      </c>
      <c r="C121">
        <f t="shared" si="6"/>
        <v>46.656000000000006</v>
      </c>
      <c r="D121">
        <f t="shared" si="7"/>
        <v>46.656000000000006</v>
      </c>
      <c r="E121">
        <f t="shared" si="8"/>
        <v>46.656000000000006</v>
      </c>
      <c r="F121">
        <f t="shared" si="9"/>
        <v>46.656000000000006</v>
      </c>
    </row>
    <row r="122" spans="1:6" ht="12.75">
      <c r="A122">
        <v>3.7</v>
      </c>
      <c r="B122">
        <f t="shared" si="5"/>
        <v>3.7</v>
      </c>
      <c r="C122">
        <f t="shared" si="6"/>
        <v>50.653000000000006</v>
      </c>
      <c r="D122">
        <f t="shared" si="7"/>
        <v>50.653000000000006</v>
      </c>
      <c r="E122">
        <f t="shared" si="8"/>
        <v>50.653000000000006</v>
      </c>
      <c r="F122">
        <f t="shared" si="9"/>
        <v>50.653000000000006</v>
      </c>
    </row>
    <row r="123" spans="1:6" ht="12.75">
      <c r="A123">
        <v>3.8</v>
      </c>
      <c r="B123">
        <f t="shared" si="5"/>
        <v>3.8</v>
      </c>
      <c r="C123">
        <f t="shared" si="6"/>
        <v>54.87199999999999</v>
      </c>
      <c r="D123">
        <f t="shared" si="7"/>
        <v>54.87199999999999</v>
      </c>
      <c r="E123">
        <f t="shared" si="8"/>
        <v>54.87199999999999</v>
      </c>
      <c r="F123">
        <f t="shared" si="9"/>
        <v>54.87199999999999</v>
      </c>
    </row>
    <row r="124" spans="1:6" ht="12.75">
      <c r="A124">
        <v>3.9</v>
      </c>
      <c r="B124">
        <f t="shared" si="5"/>
        <v>3.9</v>
      </c>
      <c r="C124">
        <f t="shared" si="6"/>
        <v>59.318999999999996</v>
      </c>
      <c r="D124">
        <f t="shared" si="7"/>
        <v>59.318999999999996</v>
      </c>
      <c r="E124">
        <f t="shared" si="8"/>
        <v>59.318999999999996</v>
      </c>
      <c r="F124">
        <f t="shared" si="9"/>
        <v>59.318999999999996</v>
      </c>
    </row>
    <row r="125" spans="1:6" ht="12.75">
      <c r="A125">
        <v>4</v>
      </c>
      <c r="B125">
        <f t="shared" si="5"/>
        <v>4</v>
      </c>
      <c r="C125">
        <f t="shared" si="6"/>
        <v>64</v>
      </c>
      <c r="D125">
        <f t="shared" si="7"/>
        <v>64</v>
      </c>
      <c r="E125">
        <f t="shared" si="8"/>
        <v>64</v>
      </c>
      <c r="F125">
        <f t="shared" si="9"/>
        <v>64</v>
      </c>
    </row>
    <row r="126" spans="1:6" ht="12.75">
      <c r="A126">
        <v>4.1</v>
      </c>
      <c r="B126">
        <f t="shared" si="5"/>
        <v>4.1</v>
      </c>
      <c r="C126">
        <f t="shared" si="6"/>
        <v>68.92099999999999</v>
      </c>
      <c r="D126">
        <f t="shared" si="7"/>
        <v>68.92099999999999</v>
      </c>
      <c r="E126">
        <f t="shared" si="8"/>
        <v>68.92099999999999</v>
      </c>
      <c r="F126">
        <f t="shared" si="9"/>
        <v>68.92099999999999</v>
      </c>
    </row>
    <row r="127" spans="1:6" ht="12.75">
      <c r="A127">
        <v>4.2</v>
      </c>
      <c r="B127">
        <f t="shared" si="5"/>
        <v>4.2</v>
      </c>
      <c r="C127">
        <f t="shared" si="6"/>
        <v>74.08800000000001</v>
      </c>
      <c r="D127">
        <f t="shared" si="7"/>
        <v>74.08800000000001</v>
      </c>
      <c r="E127">
        <f t="shared" si="8"/>
        <v>74.08800000000001</v>
      </c>
      <c r="F127">
        <f t="shared" si="9"/>
        <v>74.08800000000001</v>
      </c>
    </row>
    <row r="128" spans="1:6" ht="12.75">
      <c r="A128">
        <v>4.3</v>
      </c>
      <c r="B128">
        <f t="shared" si="5"/>
        <v>4.3</v>
      </c>
      <c r="C128">
        <f t="shared" si="6"/>
        <v>79.50699999999999</v>
      </c>
      <c r="D128">
        <f t="shared" si="7"/>
        <v>79.50699999999999</v>
      </c>
      <c r="E128">
        <f t="shared" si="8"/>
        <v>79.50699999999999</v>
      </c>
      <c r="F128">
        <f t="shared" si="9"/>
        <v>79.50699999999999</v>
      </c>
    </row>
    <row r="129" spans="1:6" ht="12.75">
      <c r="A129">
        <v>4.4</v>
      </c>
      <c r="B129">
        <f t="shared" si="5"/>
        <v>4.4</v>
      </c>
      <c r="C129">
        <f t="shared" si="6"/>
        <v>85.18400000000003</v>
      </c>
      <c r="D129">
        <f t="shared" si="7"/>
        <v>85.18400000000003</v>
      </c>
      <c r="E129">
        <f t="shared" si="8"/>
        <v>85.18400000000003</v>
      </c>
      <c r="F129">
        <f t="shared" si="9"/>
        <v>85.18400000000003</v>
      </c>
    </row>
    <row r="130" spans="1:6" ht="12.75">
      <c r="A130">
        <v>4.5</v>
      </c>
      <c r="B130">
        <f t="shared" si="5"/>
        <v>4.5</v>
      </c>
      <c r="C130">
        <f t="shared" si="6"/>
        <v>91.125</v>
      </c>
      <c r="D130">
        <f t="shared" si="7"/>
        <v>91.125</v>
      </c>
      <c r="E130">
        <f t="shared" si="8"/>
        <v>91.125</v>
      </c>
      <c r="F130">
        <f t="shared" si="9"/>
        <v>91.125</v>
      </c>
    </row>
    <row r="131" spans="1:6" ht="12.75">
      <c r="A131">
        <v>4.6</v>
      </c>
      <c r="B131">
        <f t="shared" si="5"/>
        <v>4.6</v>
      </c>
      <c r="C131">
        <f t="shared" si="6"/>
        <v>97.33599999999997</v>
      </c>
      <c r="D131">
        <f t="shared" si="7"/>
        <v>97.33599999999997</v>
      </c>
      <c r="E131">
        <f t="shared" si="8"/>
        <v>97.33599999999997</v>
      </c>
      <c r="F131">
        <f t="shared" si="9"/>
        <v>97.33599999999997</v>
      </c>
    </row>
    <row r="132" spans="1:6" ht="12.75">
      <c r="A132">
        <v>4.7</v>
      </c>
      <c r="B132">
        <f t="shared" si="5"/>
        <v>4.7</v>
      </c>
      <c r="C132">
        <f t="shared" si="6"/>
        <v>103.82300000000002</v>
      </c>
      <c r="D132">
        <f t="shared" si="7"/>
        <v>103.82300000000002</v>
      </c>
      <c r="E132">
        <f t="shared" si="8"/>
        <v>103.82300000000002</v>
      </c>
      <c r="F132">
        <f t="shared" si="9"/>
        <v>103.82300000000002</v>
      </c>
    </row>
    <row r="133" spans="1:6" ht="12.75">
      <c r="A133">
        <v>4.8</v>
      </c>
      <c r="B133">
        <f t="shared" si="5"/>
        <v>4.8</v>
      </c>
      <c r="C133">
        <f t="shared" si="6"/>
        <v>110.592</v>
      </c>
      <c r="D133">
        <f t="shared" si="7"/>
        <v>110.592</v>
      </c>
      <c r="E133">
        <f t="shared" si="8"/>
        <v>110.592</v>
      </c>
      <c r="F133">
        <f t="shared" si="9"/>
        <v>110.592</v>
      </c>
    </row>
    <row r="134" spans="1:6" ht="12.75">
      <c r="A134">
        <v>4.9</v>
      </c>
      <c r="B134">
        <f aca="true" t="shared" si="10" ref="B134:B165">$G$2*(A134-$H$2)</f>
        <v>4.9</v>
      </c>
      <c r="C134">
        <f aca="true" t="shared" si="11" ref="C134:C165">$A$2*A134*A134*A134+$B$2*A134*A134+$C$2*A134+$D$2</f>
        <v>117.64900000000003</v>
      </c>
      <c r="D134">
        <f aca="true" t="shared" si="12" ref="D134:D165">$A$2*B134*B134*B134+$B$2*B134*B134+$C$2*B134+$D$2</f>
        <v>117.64900000000003</v>
      </c>
      <c r="E134">
        <f aca="true" t="shared" si="13" ref="E134:E165">$I$2*D134</f>
        <v>117.64900000000003</v>
      </c>
      <c r="F134">
        <f aca="true" t="shared" si="14" ref="F134:F165">E134+$J$2</f>
        <v>117.64900000000003</v>
      </c>
    </row>
    <row r="135" spans="1:6" ht="12.75">
      <c r="A135">
        <v>5</v>
      </c>
      <c r="B135">
        <f t="shared" si="10"/>
        <v>5</v>
      </c>
      <c r="C135">
        <f t="shared" si="11"/>
        <v>125</v>
      </c>
      <c r="D135">
        <f t="shared" si="12"/>
        <v>125</v>
      </c>
      <c r="E135">
        <f t="shared" si="13"/>
        <v>125</v>
      </c>
      <c r="F135">
        <f t="shared" si="14"/>
        <v>125</v>
      </c>
    </row>
    <row r="136" spans="1:6" ht="12.75">
      <c r="A136">
        <v>5.1</v>
      </c>
      <c r="B136">
        <f t="shared" si="10"/>
        <v>5.1</v>
      </c>
      <c r="C136">
        <f t="shared" si="11"/>
        <v>132.65099999999998</v>
      </c>
      <c r="D136">
        <f t="shared" si="12"/>
        <v>132.65099999999998</v>
      </c>
      <c r="E136">
        <f t="shared" si="13"/>
        <v>132.65099999999998</v>
      </c>
      <c r="F136">
        <f t="shared" si="14"/>
        <v>132.65099999999998</v>
      </c>
    </row>
    <row r="137" spans="1:6" ht="12.75">
      <c r="A137">
        <v>5.2</v>
      </c>
      <c r="B137">
        <f t="shared" si="10"/>
        <v>5.2</v>
      </c>
      <c r="C137">
        <f t="shared" si="11"/>
        <v>140.60800000000003</v>
      </c>
      <c r="D137">
        <f t="shared" si="12"/>
        <v>140.60800000000003</v>
      </c>
      <c r="E137">
        <f t="shared" si="13"/>
        <v>140.60800000000003</v>
      </c>
      <c r="F137">
        <f t="shared" si="14"/>
        <v>140.60800000000003</v>
      </c>
    </row>
    <row r="138" spans="1:6" ht="12.75">
      <c r="A138">
        <v>5.3</v>
      </c>
      <c r="B138">
        <f t="shared" si="10"/>
        <v>5.3</v>
      </c>
      <c r="C138">
        <f t="shared" si="11"/>
        <v>148.87699999999998</v>
      </c>
      <c r="D138">
        <f t="shared" si="12"/>
        <v>148.87699999999998</v>
      </c>
      <c r="E138">
        <f t="shared" si="13"/>
        <v>148.87699999999998</v>
      </c>
      <c r="F138">
        <f t="shared" si="14"/>
        <v>148.87699999999998</v>
      </c>
    </row>
    <row r="139" spans="1:6" ht="12.75">
      <c r="A139">
        <v>5.4</v>
      </c>
      <c r="B139">
        <f t="shared" si="10"/>
        <v>5.4</v>
      </c>
      <c r="C139">
        <f t="shared" si="11"/>
        <v>157.46400000000003</v>
      </c>
      <c r="D139">
        <f t="shared" si="12"/>
        <v>157.46400000000003</v>
      </c>
      <c r="E139">
        <f t="shared" si="13"/>
        <v>157.46400000000003</v>
      </c>
      <c r="F139">
        <f t="shared" si="14"/>
        <v>157.46400000000003</v>
      </c>
    </row>
    <row r="140" spans="1:6" ht="12.75">
      <c r="A140">
        <v>5.5</v>
      </c>
      <c r="B140">
        <f t="shared" si="10"/>
        <v>5.5</v>
      </c>
      <c r="C140">
        <f t="shared" si="11"/>
        <v>166.375</v>
      </c>
      <c r="D140">
        <f t="shared" si="12"/>
        <v>166.375</v>
      </c>
      <c r="E140">
        <f t="shared" si="13"/>
        <v>166.375</v>
      </c>
      <c r="F140">
        <f t="shared" si="14"/>
        <v>166.375</v>
      </c>
    </row>
    <row r="141" spans="1:6" ht="12.75">
      <c r="A141">
        <v>5.6</v>
      </c>
      <c r="B141">
        <f t="shared" si="10"/>
        <v>5.6</v>
      </c>
      <c r="C141">
        <f t="shared" si="11"/>
        <v>175.61599999999996</v>
      </c>
      <c r="D141">
        <f t="shared" si="12"/>
        <v>175.61599999999996</v>
      </c>
      <c r="E141">
        <f t="shared" si="13"/>
        <v>175.61599999999996</v>
      </c>
      <c r="F141">
        <f t="shared" si="14"/>
        <v>175.61599999999996</v>
      </c>
    </row>
    <row r="142" spans="1:6" ht="12.75">
      <c r="A142">
        <v>5.7</v>
      </c>
      <c r="B142">
        <f t="shared" si="10"/>
        <v>5.7</v>
      </c>
      <c r="C142">
        <f t="shared" si="11"/>
        <v>185.193</v>
      </c>
      <c r="D142">
        <f t="shared" si="12"/>
        <v>185.193</v>
      </c>
      <c r="E142">
        <f t="shared" si="13"/>
        <v>185.193</v>
      </c>
      <c r="F142">
        <f t="shared" si="14"/>
        <v>185.193</v>
      </c>
    </row>
    <row r="143" spans="1:6" ht="12.75">
      <c r="A143">
        <v>5.8</v>
      </c>
      <c r="B143">
        <f t="shared" si="10"/>
        <v>5.8</v>
      </c>
      <c r="C143">
        <f t="shared" si="11"/>
        <v>195.112</v>
      </c>
      <c r="D143">
        <f t="shared" si="12"/>
        <v>195.112</v>
      </c>
      <c r="E143">
        <f t="shared" si="13"/>
        <v>195.112</v>
      </c>
      <c r="F143">
        <f t="shared" si="14"/>
        <v>195.112</v>
      </c>
    </row>
    <row r="144" spans="1:6" ht="12.75">
      <c r="A144">
        <v>5.9</v>
      </c>
      <c r="B144">
        <f t="shared" si="10"/>
        <v>5.9</v>
      </c>
      <c r="C144">
        <f t="shared" si="11"/>
        <v>205.37900000000002</v>
      </c>
      <c r="D144">
        <f t="shared" si="12"/>
        <v>205.37900000000002</v>
      </c>
      <c r="E144">
        <f t="shared" si="13"/>
        <v>205.37900000000002</v>
      </c>
      <c r="F144">
        <f t="shared" si="14"/>
        <v>205.37900000000002</v>
      </c>
    </row>
    <row r="145" spans="1:6" ht="12.75">
      <c r="A145">
        <v>6</v>
      </c>
      <c r="B145">
        <f t="shared" si="10"/>
        <v>6</v>
      </c>
      <c r="C145">
        <f t="shared" si="11"/>
        <v>216</v>
      </c>
      <c r="D145">
        <f t="shared" si="12"/>
        <v>216</v>
      </c>
      <c r="E145">
        <f t="shared" si="13"/>
        <v>216</v>
      </c>
      <c r="F145">
        <f t="shared" si="14"/>
        <v>216</v>
      </c>
    </row>
    <row r="146" spans="1:6" ht="12.75">
      <c r="A146">
        <v>6.0999999999999</v>
      </c>
      <c r="B146">
        <f t="shared" si="10"/>
        <v>6.0999999999999</v>
      </c>
      <c r="C146">
        <f t="shared" si="11"/>
        <v>226.98099999998882</v>
      </c>
      <c r="D146">
        <f t="shared" si="12"/>
        <v>226.98099999998882</v>
      </c>
      <c r="E146">
        <f t="shared" si="13"/>
        <v>226.98099999998882</v>
      </c>
      <c r="F146">
        <f t="shared" si="14"/>
        <v>226.98099999998882</v>
      </c>
    </row>
    <row r="147" spans="1:6" ht="12.75">
      <c r="A147">
        <v>6.1999999999999</v>
      </c>
      <c r="B147">
        <f t="shared" si="10"/>
        <v>6.1999999999999</v>
      </c>
      <c r="C147">
        <f t="shared" si="11"/>
        <v>238.32799999998844</v>
      </c>
      <c r="D147">
        <f t="shared" si="12"/>
        <v>238.32799999998844</v>
      </c>
      <c r="E147">
        <f t="shared" si="13"/>
        <v>238.32799999998844</v>
      </c>
      <c r="F147">
        <f t="shared" si="14"/>
        <v>238.32799999998844</v>
      </c>
    </row>
    <row r="148" spans="1:6" ht="12.75">
      <c r="A148">
        <v>6.2999999999999</v>
      </c>
      <c r="B148">
        <f t="shared" si="10"/>
        <v>6.2999999999999</v>
      </c>
      <c r="C148">
        <f t="shared" si="11"/>
        <v>250.04699999998815</v>
      </c>
      <c r="D148">
        <f t="shared" si="12"/>
        <v>250.04699999998815</v>
      </c>
      <c r="E148">
        <f t="shared" si="13"/>
        <v>250.04699999998815</v>
      </c>
      <c r="F148">
        <f t="shared" si="14"/>
        <v>250.04699999998815</v>
      </c>
    </row>
    <row r="149" spans="1:6" ht="12.75">
      <c r="A149">
        <v>6.3999999999999</v>
      </c>
      <c r="B149">
        <f t="shared" si="10"/>
        <v>6.3999999999999</v>
      </c>
      <c r="C149">
        <f t="shared" si="11"/>
        <v>262.1439999999877</v>
      </c>
      <c r="D149">
        <f t="shared" si="12"/>
        <v>262.1439999999877</v>
      </c>
      <c r="E149">
        <f t="shared" si="13"/>
        <v>262.1439999999877</v>
      </c>
      <c r="F149">
        <f t="shared" si="14"/>
        <v>262.1439999999877</v>
      </c>
    </row>
    <row r="150" spans="1:6" ht="12.75">
      <c r="A150">
        <v>6.4999999999999</v>
      </c>
      <c r="B150">
        <f t="shared" si="10"/>
        <v>6.4999999999999</v>
      </c>
      <c r="C150">
        <f t="shared" si="11"/>
        <v>274.62499999998727</v>
      </c>
      <c r="D150">
        <f t="shared" si="12"/>
        <v>274.62499999998727</v>
      </c>
      <c r="E150">
        <f t="shared" si="13"/>
        <v>274.62499999998727</v>
      </c>
      <c r="F150">
        <f t="shared" si="14"/>
        <v>274.62499999998727</v>
      </c>
    </row>
    <row r="151" spans="1:6" ht="12.75">
      <c r="A151">
        <v>6.5999999999999</v>
      </c>
      <c r="B151">
        <f t="shared" si="10"/>
        <v>6.5999999999999</v>
      </c>
      <c r="C151">
        <f t="shared" si="11"/>
        <v>287.49599999998696</v>
      </c>
      <c r="D151">
        <f t="shared" si="12"/>
        <v>287.49599999998696</v>
      </c>
      <c r="E151">
        <f t="shared" si="13"/>
        <v>287.49599999998696</v>
      </c>
      <c r="F151">
        <f t="shared" si="14"/>
        <v>287.49599999998696</v>
      </c>
    </row>
    <row r="152" spans="1:6" ht="12.75">
      <c r="A152">
        <v>6.6999999999999</v>
      </c>
      <c r="B152">
        <f t="shared" si="10"/>
        <v>6.6999999999999</v>
      </c>
      <c r="C152">
        <f t="shared" si="11"/>
        <v>300.7629999999865</v>
      </c>
      <c r="D152">
        <f t="shared" si="12"/>
        <v>300.7629999999865</v>
      </c>
      <c r="E152">
        <f t="shared" si="13"/>
        <v>300.7629999999865</v>
      </c>
      <c r="F152">
        <f t="shared" si="14"/>
        <v>300.7629999999865</v>
      </c>
    </row>
    <row r="153" spans="1:6" ht="12.75">
      <c r="A153">
        <v>6.7999999999999</v>
      </c>
      <c r="B153">
        <f t="shared" si="10"/>
        <v>6.7999999999999</v>
      </c>
      <c r="C153">
        <f t="shared" si="11"/>
        <v>314.4319999999862</v>
      </c>
      <c r="D153">
        <f t="shared" si="12"/>
        <v>314.4319999999862</v>
      </c>
      <c r="E153">
        <f t="shared" si="13"/>
        <v>314.4319999999862</v>
      </c>
      <c r="F153">
        <f t="shared" si="14"/>
        <v>314.4319999999862</v>
      </c>
    </row>
    <row r="154" spans="1:6" ht="12.75">
      <c r="A154">
        <v>6.8999999999999</v>
      </c>
      <c r="B154">
        <f t="shared" si="10"/>
        <v>6.8999999999999</v>
      </c>
      <c r="C154">
        <f t="shared" si="11"/>
        <v>328.50899999998575</v>
      </c>
      <c r="D154">
        <f t="shared" si="12"/>
        <v>328.50899999998575</v>
      </c>
      <c r="E154">
        <f t="shared" si="13"/>
        <v>328.50899999998575</v>
      </c>
      <c r="F154">
        <f t="shared" si="14"/>
        <v>328.50899999998575</v>
      </c>
    </row>
    <row r="155" spans="1:6" ht="12.75">
      <c r="A155">
        <v>6.9999999999999</v>
      </c>
      <c r="B155">
        <f t="shared" si="10"/>
        <v>6.9999999999999</v>
      </c>
      <c r="C155">
        <f t="shared" si="11"/>
        <v>342.9999999999852</v>
      </c>
      <c r="D155">
        <f t="shared" si="12"/>
        <v>342.9999999999852</v>
      </c>
      <c r="E155">
        <f t="shared" si="13"/>
        <v>342.9999999999852</v>
      </c>
      <c r="F155">
        <f t="shared" si="14"/>
        <v>342.9999999999852</v>
      </c>
    </row>
    <row r="156" spans="1:6" ht="12.75">
      <c r="A156">
        <v>7.0999999999999</v>
      </c>
      <c r="B156">
        <f t="shared" si="10"/>
        <v>7.0999999999999</v>
      </c>
      <c r="C156">
        <f t="shared" si="11"/>
        <v>357.9109999999849</v>
      </c>
      <c r="D156">
        <f t="shared" si="12"/>
        <v>357.9109999999849</v>
      </c>
      <c r="E156">
        <f t="shared" si="13"/>
        <v>357.9109999999849</v>
      </c>
      <c r="F156">
        <f t="shared" si="14"/>
        <v>357.9109999999849</v>
      </c>
    </row>
    <row r="157" spans="1:6" ht="12.75">
      <c r="A157">
        <v>7.1999999999999</v>
      </c>
      <c r="B157">
        <f t="shared" si="10"/>
        <v>7.1999999999999</v>
      </c>
      <c r="C157">
        <f t="shared" si="11"/>
        <v>373.2479999999844</v>
      </c>
      <c r="D157">
        <f t="shared" si="12"/>
        <v>373.2479999999844</v>
      </c>
      <c r="E157">
        <f t="shared" si="13"/>
        <v>373.2479999999844</v>
      </c>
      <c r="F157">
        <f t="shared" si="14"/>
        <v>373.2479999999844</v>
      </c>
    </row>
    <row r="158" spans="1:6" ht="12.75">
      <c r="A158">
        <v>7.2999999999999</v>
      </c>
      <c r="B158">
        <f t="shared" si="10"/>
        <v>7.2999999999999</v>
      </c>
      <c r="C158">
        <f t="shared" si="11"/>
        <v>389.016999999984</v>
      </c>
      <c r="D158">
        <f t="shared" si="12"/>
        <v>389.016999999984</v>
      </c>
      <c r="E158">
        <f t="shared" si="13"/>
        <v>389.016999999984</v>
      </c>
      <c r="F158">
        <f t="shared" si="14"/>
        <v>389.016999999984</v>
      </c>
    </row>
    <row r="159" spans="1:6" ht="12.75">
      <c r="A159">
        <v>7.3999999999999</v>
      </c>
      <c r="B159">
        <f t="shared" si="10"/>
        <v>7.3999999999999</v>
      </c>
      <c r="C159">
        <f t="shared" si="11"/>
        <v>405.22399999998356</v>
      </c>
      <c r="D159">
        <f t="shared" si="12"/>
        <v>405.22399999998356</v>
      </c>
      <c r="E159">
        <f t="shared" si="13"/>
        <v>405.22399999998356</v>
      </c>
      <c r="F159">
        <f t="shared" si="14"/>
        <v>405.22399999998356</v>
      </c>
    </row>
    <row r="160" spans="1:6" ht="12.75">
      <c r="A160">
        <v>7.4999999999999</v>
      </c>
      <c r="B160">
        <f t="shared" si="10"/>
        <v>7.4999999999999</v>
      </c>
      <c r="C160">
        <f t="shared" si="11"/>
        <v>421.87499999998306</v>
      </c>
      <c r="D160">
        <f t="shared" si="12"/>
        <v>421.87499999998306</v>
      </c>
      <c r="E160">
        <f t="shared" si="13"/>
        <v>421.87499999998306</v>
      </c>
      <c r="F160">
        <f t="shared" si="14"/>
        <v>421.87499999998306</v>
      </c>
    </row>
    <row r="161" spans="1:6" ht="12.75">
      <c r="A161">
        <v>7.5999999999999</v>
      </c>
      <c r="B161">
        <f t="shared" si="10"/>
        <v>7.5999999999999</v>
      </c>
      <c r="C161">
        <f t="shared" si="11"/>
        <v>438.9759999999827</v>
      </c>
      <c r="D161">
        <f t="shared" si="12"/>
        <v>438.9759999999827</v>
      </c>
      <c r="E161">
        <f t="shared" si="13"/>
        <v>438.9759999999827</v>
      </c>
      <c r="F161">
        <f t="shared" si="14"/>
        <v>438.9759999999827</v>
      </c>
    </row>
    <row r="162" spans="1:6" ht="12.75">
      <c r="A162">
        <v>7.6999999999999</v>
      </c>
      <c r="B162">
        <f t="shared" si="10"/>
        <v>7.6999999999999</v>
      </c>
      <c r="C162">
        <f t="shared" si="11"/>
        <v>456.53299999998217</v>
      </c>
      <c r="D162">
        <f t="shared" si="12"/>
        <v>456.53299999998217</v>
      </c>
      <c r="E162">
        <f t="shared" si="13"/>
        <v>456.53299999998217</v>
      </c>
      <c r="F162">
        <f t="shared" si="14"/>
        <v>456.53299999998217</v>
      </c>
    </row>
    <row r="163" spans="1:6" ht="12.75">
      <c r="A163">
        <v>7.7999999999999</v>
      </c>
      <c r="B163">
        <f t="shared" si="10"/>
        <v>7.7999999999999</v>
      </c>
      <c r="C163">
        <f t="shared" si="11"/>
        <v>474.55199999998183</v>
      </c>
      <c r="D163">
        <f t="shared" si="12"/>
        <v>474.55199999998183</v>
      </c>
      <c r="E163">
        <f t="shared" si="13"/>
        <v>474.55199999998183</v>
      </c>
      <c r="F163">
        <f t="shared" si="14"/>
        <v>474.55199999998183</v>
      </c>
    </row>
    <row r="164" spans="1:6" ht="12.75">
      <c r="A164">
        <v>7.8999999999999</v>
      </c>
      <c r="B164">
        <f t="shared" si="10"/>
        <v>7.8999999999999</v>
      </c>
      <c r="C164">
        <f t="shared" si="11"/>
        <v>493.0389999999813</v>
      </c>
      <c r="D164">
        <f t="shared" si="12"/>
        <v>493.0389999999813</v>
      </c>
      <c r="E164">
        <f t="shared" si="13"/>
        <v>493.0389999999813</v>
      </c>
      <c r="F164">
        <f t="shared" si="14"/>
        <v>493.0389999999813</v>
      </c>
    </row>
    <row r="165" spans="1:6" ht="12.75">
      <c r="A165">
        <v>7.9999999999999</v>
      </c>
      <c r="B165">
        <f t="shared" si="10"/>
        <v>7.9999999999999</v>
      </c>
      <c r="C165">
        <f t="shared" si="11"/>
        <v>511.99999999998073</v>
      </c>
      <c r="D165">
        <f t="shared" si="12"/>
        <v>511.99999999998073</v>
      </c>
      <c r="E165">
        <f t="shared" si="13"/>
        <v>511.99999999998073</v>
      </c>
      <c r="F165">
        <f t="shared" si="14"/>
        <v>511.99999999998073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Kanyadi Sandor</dc:creator>
  <cp:keywords/>
  <dc:description/>
  <cp:lastModifiedBy>Kata</cp:lastModifiedBy>
  <dcterms:created xsi:type="dcterms:W3CDTF">2003-10-11T14:37:55Z</dcterms:created>
  <dcterms:modified xsi:type="dcterms:W3CDTF">2007-11-09T15:44:28Z</dcterms:modified>
  <cp:category/>
  <cp:version/>
  <cp:contentType/>
  <cp:contentStatus/>
</cp:coreProperties>
</file>